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Travail Noura\Agri DATA\Actualisation Agridata\CRDA\Données\Données traitées\Nabeul\"/>
    </mc:Choice>
  </mc:AlternateContent>
  <bookViews>
    <workbookView xWindow="0" yWindow="0" windowWidth="28800" windowHeight="1221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22" i="1"/>
  <c r="D31" i="1"/>
  <c r="D30" i="1"/>
  <c r="D27" i="1"/>
  <c r="D25" i="1"/>
  <c r="D24" i="1"/>
  <c r="D23" i="1"/>
  <c r="D22" i="1"/>
  <c r="D21" i="1"/>
  <c r="D20" i="1"/>
  <c r="D16" i="1"/>
  <c r="D15" i="1"/>
  <c r="D12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<sst xmlns="http://schemas.openxmlformats.org/spreadsheetml/2006/main" count="36" uniqueCount="21">
  <si>
    <t>Annee</t>
  </si>
  <si>
    <t>Delegation</t>
  </si>
  <si>
    <t>NABEUL</t>
  </si>
  <si>
    <t>DAR CHAABANE EL FEHRI</t>
  </si>
  <si>
    <t>BENI KHIAR</t>
  </si>
  <si>
    <t>KORBA</t>
  </si>
  <si>
    <t>MENZEL TEMIME</t>
  </si>
  <si>
    <t>EL MIDA</t>
  </si>
  <si>
    <t>KELIBIA</t>
  </si>
  <si>
    <t>EL HAOUARIA</t>
  </si>
  <si>
    <t>TAKILSA</t>
  </si>
  <si>
    <t>SOLIMAN</t>
  </si>
  <si>
    <t>MENZEL BOUZELFA</t>
  </si>
  <si>
    <t>BENI KHALLED</t>
  </si>
  <si>
    <t>GROMBALIA</t>
  </si>
  <si>
    <t>BOUARGOUB</t>
  </si>
  <si>
    <t>HAMMAMET</t>
  </si>
  <si>
    <t>Nombre_des_barrages</t>
  </si>
  <si>
    <t>Capacite_de_retention_mille_metre_cube</t>
  </si>
  <si>
    <t>Reserve_mille_metre_cube</t>
  </si>
  <si>
    <t>Exploitation_mille_metre_cube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</si>
</sst>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">
    <xf numFmtId="0" fontId="0" fillId="0" borderId="0" xfId="0"/>
    <xf numFmtId="0" fontId="0" fillId="0" borderId="1" xfId="0" applyBorder="1" applyAlignment="1">
      <alignment vertical="top" wrapText="1"/>
    </xf>
  </cellXfs>
  <cellStyles count="3">
    <cellStyle name="Normal" xfId="0" builtinId="0"/>
    <cellStyle name="Normal 2 10" xfId="1"/>
    <cellStyle name="Normal 3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F1" sqref="F1"/>
    </sheetView>
  </sheetViews>
  <sheetFormatPr baseColWidth="10" defaultRowHeight="15" x14ac:dyDescent="0.25"/>
  <cols>
    <col min="2" max="2" width="24.42578125" customWidth="1"/>
    <col min="3" max="3" width="23.140625" customWidth="1"/>
    <col min="4" max="4" width="20.28515625" customWidth="1"/>
    <col min="5" max="5" width="23" customWidth="1"/>
    <col min="6" max="6" width="20.28515625" customWidth="1"/>
  </cols>
  <sheetData>
    <row r="1" spans="1:6" ht="30" customHeight="1" x14ac:dyDescent="0.25">
      <c r="A1" s="1" t="s">
        <v>0</v>
      </c>
      <c r="B1" s="1" t="s">
        <v>1</v>
      </c>
      <c r="C1" s="1" t="s">
        <v>17</v>
      </c>
      <c r="D1" s="1" t="s">
        <v>18</v>
      </c>
      <c r="E1" s="1" t="s">
        <v>19</v>
      </c>
      <c r="F1" s="1" t="s">
        <v>20</v>
      </c>
    </row>
    <row r="2" spans="1:6" x14ac:dyDescent="0.25">
      <c r="A2" s="1">
        <v>2022</v>
      </c>
      <c r="B2" s="1" t="s">
        <v>2</v>
      </c>
      <c r="C2" s="1">
        <v>3</v>
      </c>
      <c r="D2" s="1">
        <v>790</v>
      </c>
      <c r="E2" s="1"/>
      <c r="F2" s="1"/>
    </row>
    <row r="3" spans="1:6" x14ac:dyDescent="0.25">
      <c r="A3" s="1">
        <v>2022</v>
      </c>
      <c r="B3" s="1" t="s">
        <v>3</v>
      </c>
      <c r="C3" s="1">
        <v>1</v>
      </c>
      <c r="D3" s="1">
        <v>1300</v>
      </c>
      <c r="E3" s="1"/>
      <c r="F3" s="1"/>
    </row>
    <row r="4" spans="1:6" x14ac:dyDescent="0.25">
      <c r="A4" s="1">
        <v>2022</v>
      </c>
      <c r="B4" s="1" t="s">
        <v>4</v>
      </c>
      <c r="C4" s="1">
        <v>1</v>
      </c>
      <c r="D4" s="1">
        <v>800</v>
      </c>
      <c r="E4" s="1">
        <v>50</v>
      </c>
      <c r="F4" s="1"/>
    </row>
    <row r="5" spans="1:6" x14ac:dyDescent="0.25">
      <c r="A5" s="1">
        <v>2022</v>
      </c>
      <c r="B5" s="1" t="s">
        <v>5</v>
      </c>
      <c r="C5" s="1">
        <v>3</v>
      </c>
      <c r="D5" s="1">
        <f>1450+5050</f>
        <v>6500</v>
      </c>
      <c r="E5" s="1">
        <v>2</v>
      </c>
      <c r="F5" s="1"/>
    </row>
    <row r="6" spans="1:6" x14ac:dyDescent="0.25">
      <c r="A6" s="1">
        <v>2022</v>
      </c>
      <c r="B6" s="1" t="s">
        <v>6</v>
      </c>
      <c r="C6" s="1">
        <v>5</v>
      </c>
      <c r="D6" s="1">
        <f>600+1000+3800+1800+1000</f>
        <v>8200</v>
      </c>
      <c r="E6" s="1">
        <v>1255</v>
      </c>
      <c r="F6" s="1">
        <f>2678-900</f>
        <v>1778</v>
      </c>
    </row>
    <row r="7" spans="1:6" x14ac:dyDescent="0.25">
      <c r="A7" s="1">
        <v>2022</v>
      </c>
      <c r="B7" s="1" t="s">
        <v>7</v>
      </c>
      <c r="C7" s="1">
        <v>2</v>
      </c>
      <c r="D7" s="1">
        <f>400+23310</f>
        <v>23710</v>
      </c>
      <c r="E7" s="1">
        <v>2071</v>
      </c>
      <c r="F7" s="1">
        <v>900</v>
      </c>
    </row>
    <row r="8" spans="1:6" x14ac:dyDescent="0.25">
      <c r="A8" s="1">
        <v>2022</v>
      </c>
      <c r="B8" s="1" t="s">
        <v>8</v>
      </c>
      <c r="C8" s="1">
        <v>5</v>
      </c>
      <c r="D8" s="1">
        <f>5300+450+450+1000+500</f>
        <v>7700</v>
      </c>
      <c r="E8" s="1">
        <v>340</v>
      </c>
      <c r="F8" s="1">
        <v>207</v>
      </c>
    </row>
    <row r="9" spans="1:6" x14ac:dyDescent="0.25">
      <c r="A9" s="1">
        <v>2022</v>
      </c>
      <c r="B9" s="1" t="s">
        <v>9</v>
      </c>
      <c r="C9" s="1">
        <v>2</v>
      </c>
      <c r="D9" s="1">
        <f>1700+700</f>
        <v>2400</v>
      </c>
      <c r="E9" s="1">
        <v>200</v>
      </c>
      <c r="F9" s="1">
        <v>173</v>
      </c>
    </row>
    <row r="10" spans="1:6" x14ac:dyDescent="0.25">
      <c r="A10" s="1">
        <v>2022</v>
      </c>
      <c r="B10" s="1" t="s">
        <v>10</v>
      </c>
      <c r="C10" s="1">
        <v>3</v>
      </c>
      <c r="D10" s="1">
        <f>800+3400+9620</f>
        <v>13820</v>
      </c>
      <c r="E10" s="1">
        <v>1050</v>
      </c>
      <c r="F10" s="1">
        <v>1783</v>
      </c>
    </row>
    <row r="11" spans="1:6" x14ac:dyDescent="0.25">
      <c r="A11" s="1">
        <v>2022</v>
      </c>
      <c r="B11" s="1" t="s">
        <v>11</v>
      </c>
      <c r="C11" s="1"/>
      <c r="D11" s="1"/>
      <c r="E11" s="1"/>
      <c r="F11" s="1"/>
    </row>
    <row r="12" spans="1:6" x14ac:dyDescent="0.25">
      <c r="A12" s="1">
        <v>2022</v>
      </c>
      <c r="B12" s="1" t="s">
        <v>12</v>
      </c>
      <c r="C12" s="1">
        <v>1</v>
      </c>
      <c r="D12" s="1">
        <f>5010</f>
        <v>5010</v>
      </c>
      <c r="E12" s="1">
        <v>590</v>
      </c>
      <c r="F12" s="1">
        <v>968</v>
      </c>
    </row>
    <row r="13" spans="1:6" x14ac:dyDescent="0.25">
      <c r="A13" s="1">
        <v>2022</v>
      </c>
      <c r="B13" s="1" t="s">
        <v>13</v>
      </c>
      <c r="C13" s="1"/>
      <c r="D13" s="1"/>
      <c r="E13" s="1"/>
      <c r="F13" s="1"/>
    </row>
    <row r="14" spans="1:6" x14ac:dyDescent="0.25">
      <c r="A14" s="1">
        <v>2022</v>
      </c>
      <c r="B14" s="1" t="s">
        <v>14</v>
      </c>
      <c r="C14" s="1">
        <v>1</v>
      </c>
      <c r="D14" s="1">
        <v>950</v>
      </c>
      <c r="E14" s="1">
        <v>30</v>
      </c>
      <c r="F14" s="1">
        <v>187</v>
      </c>
    </row>
    <row r="15" spans="1:6" x14ac:dyDescent="0.25">
      <c r="A15" s="1">
        <v>2022</v>
      </c>
      <c r="B15" s="1" t="s">
        <v>15</v>
      </c>
      <c r="C15" s="1">
        <v>4</v>
      </c>
      <c r="D15" s="1">
        <f>60+150+1250+5190</f>
        <v>6650</v>
      </c>
      <c r="E15" s="1">
        <v>5200</v>
      </c>
      <c r="F15" s="1"/>
    </row>
    <row r="16" spans="1:6" x14ac:dyDescent="0.25">
      <c r="A16" s="1">
        <v>2022</v>
      </c>
      <c r="B16" s="1" t="s">
        <v>16</v>
      </c>
      <c r="C16" s="1">
        <v>9</v>
      </c>
      <c r="D16" s="1">
        <f>250+230+320+550+440+550+170+550+2200</f>
        <v>5260</v>
      </c>
      <c r="E16" s="1"/>
      <c r="F16" s="1"/>
    </row>
    <row r="17" spans="1:6" x14ac:dyDescent="0.25">
      <c r="A17" s="1">
        <v>2023</v>
      </c>
      <c r="B17" s="1" t="s">
        <v>2</v>
      </c>
      <c r="C17" s="1">
        <v>3</v>
      </c>
      <c r="D17" s="1">
        <v>790</v>
      </c>
      <c r="E17" s="1">
        <v>42</v>
      </c>
      <c r="F17" s="1"/>
    </row>
    <row r="18" spans="1:6" x14ac:dyDescent="0.25">
      <c r="A18" s="1">
        <v>2023</v>
      </c>
      <c r="B18" s="1" t="s">
        <v>3</v>
      </c>
      <c r="C18" s="1">
        <v>1</v>
      </c>
      <c r="D18" s="1">
        <v>1300</v>
      </c>
      <c r="E18" s="1">
        <v>0</v>
      </c>
      <c r="F18" s="1"/>
    </row>
    <row r="19" spans="1:6" x14ac:dyDescent="0.25">
      <c r="A19" s="1">
        <v>2023</v>
      </c>
      <c r="B19" s="1" t="s">
        <v>4</v>
      </c>
      <c r="C19" s="1">
        <v>1</v>
      </c>
      <c r="D19" s="1">
        <v>800</v>
      </c>
      <c r="E19" s="1">
        <v>65</v>
      </c>
      <c r="F19" s="1"/>
    </row>
    <row r="20" spans="1:6" x14ac:dyDescent="0.25">
      <c r="A20" s="1">
        <v>2023</v>
      </c>
      <c r="B20" s="1" t="s">
        <v>5</v>
      </c>
      <c r="C20" s="1">
        <v>3</v>
      </c>
      <c r="D20" s="1">
        <f>1450+5050</f>
        <v>6500</v>
      </c>
      <c r="E20" s="1">
        <v>5</v>
      </c>
      <c r="F20" s="1"/>
    </row>
    <row r="21" spans="1:6" x14ac:dyDescent="0.25">
      <c r="A21" s="1">
        <v>2023</v>
      </c>
      <c r="B21" s="1" t="s">
        <v>6</v>
      </c>
      <c r="C21" s="1">
        <v>5</v>
      </c>
      <c r="D21" s="1">
        <f>600+1000+3800+1800+1000</f>
        <v>8200</v>
      </c>
      <c r="E21" s="1">
        <v>685</v>
      </c>
      <c r="F21" s="1">
        <v>2.0699999999999998</v>
      </c>
    </row>
    <row r="22" spans="1:6" x14ac:dyDescent="0.25">
      <c r="A22" s="1">
        <v>2023</v>
      </c>
      <c r="B22" s="1" t="s">
        <v>7</v>
      </c>
      <c r="C22" s="1">
        <v>2</v>
      </c>
      <c r="D22" s="1">
        <f>400+23310</f>
        <v>23710</v>
      </c>
      <c r="E22" s="1">
        <f>854+3</f>
        <v>857</v>
      </c>
      <c r="F22" s="1"/>
    </row>
    <row r="23" spans="1:6" x14ac:dyDescent="0.25">
      <c r="A23" s="1">
        <v>2023</v>
      </c>
      <c r="B23" s="1" t="s">
        <v>8</v>
      </c>
      <c r="C23" s="1">
        <v>5</v>
      </c>
      <c r="D23" s="1">
        <f>5300+450+450+1000+500</f>
        <v>7700</v>
      </c>
      <c r="E23" s="1">
        <v>200</v>
      </c>
      <c r="F23" s="1"/>
    </row>
    <row r="24" spans="1:6" x14ac:dyDescent="0.25">
      <c r="A24" s="1">
        <v>2023</v>
      </c>
      <c r="B24" s="1" t="s">
        <v>9</v>
      </c>
      <c r="C24" s="1">
        <v>2</v>
      </c>
      <c r="D24" s="1">
        <f>1700+700</f>
        <v>2400</v>
      </c>
      <c r="E24" s="1">
        <v>200</v>
      </c>
      <c r="F24" s="1">
        <v>3.5350000000000001</v>
      </c>
    </row>
    <row r="25" spans="1:6" x14ac:dyDescent="0.25">
      <c r="A25" s="1">
        <v>2023</v>
      </c>
      <c r="B25" s="1" t="s">
        <v>10</v>
      </c>
      <c r="C25" s="1">
        <v>3</v>
      </c>
      <c r="D25" s="1">
        <f>800+3400+9620</f>
        <v>13820</v>
      </c>
      <c r="E25" s="1">
        <v>849</v>
      </c>
      <c r="F25" s="1">
        <v>51</v>
      </c>
    </row>
    <row r="26" spans="1:6" x14ac:dyDescent="0.25">
      <c r="A26" s="1">
        <v>2023</v>
      </c>
      <c r="B26" s="1" t="s">
        <v>11</v>
      </c>
      <c r="C26" s="1"/>
      <c r="D26" s="1"/>
      <c r="E26" s="1"/>
      <c r="F26" s="1"/>
    </row>
    <row r="27" spans="1:6" x14ac:dyDescent="0.25">
      <c r="A27" s="1">
        <v>2023</v>
      </c>
      <c r="B27" s="1" t="s">
        <v>12</v>
      </c>
      <c r="C27" s="1">
        <v>1</v>
      </c>
      <c r="D27" s="1">
        <f>5010</f>
        <v>5010</v>
      </c>
      <c r="E27" s="1">
        <v>186</v>
      </c>
      <c r="F27" s="1"/>
    </row>
    <row r="28" spans="1:6" x14ac:dyDescent="0.25">
      <c r="A28" s="1">
        <v>2023</v>
      </c>
      <c r="B28" s="1" t="s">
        <v>13</v>
      </c>
      <c r="C28" s="1"/>
      <c r="D28" s="1"/>
      <c r="E28" s="1"/>
      <c r="F28" s="1"/>
    </row>
    <row r="29" spans="1:6" x14ac:dyDescent="0.25">
      <c r="A29" s="1">
        <v>2023</v>
      </c>
      <c r="B29" s="1" t="s">
        <v>14</v>
      </c>
      <c r="C29" s="1">
        <v>1</v>
      </c>
      <c r="D29" s="1">
        <v>950</v>
      </c>
      <c r="E29" s="1">
        <v>250</v>
      </c>
      <c r="F29" s="1"/>
    </row>
    <row r="30" spans="1:6" x14ac:dyDescent="0.25">
      <c r="A30" s="1">
        <v>2023</v>
      </c>
      <c r="B30" s="1" t="s">
        <v>15</v>
      </c>
      <c r="C30" s="1">
        <v>4</v>
      </c>
      <c r="D30" s="1">
        <f>60+150+1250+5190</f>
        <v>6650</v>
      </c>
      <c r="E30" s="1">
        <v>7</v>
      </c>
      <c r="F30" s="1"/>
    </row>
    <row r="31" spans="1:6" x14ac:dyDescent="0.25">
      <c r="A31" s="1">
        <v>2023</v>
      </c>
      <c r="B31" s="1" t="s">
        <v>16</v>
      </c>
      <c r="C31" s="1">
        <v>9</v>
      </c>
      <c r="D31" s="1">
        <f>250+230+320+550+440+550+170+550+2200</f>
        <v>5260</v>
      </c>
      <c r="E31" s="1">
        <v>300</v>
      </c>
      <c r="F3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</dc:creator>
  <cp:lastModifiedBy>user</cp:lastModifiedBy>
  <dcterms:created xsi:type="dcterms:W3CDTF">2024-12-04T09:25:15Z</dcterms:created>
  <dcterms:modified xsi:type="dcterms:W3CDTF">2024-12-04T15:42:13Z</dcterms:modified>
</cp:coreProperties>
</file>