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vail\TRAVAIL NOURA\Agri DATA\Actualisation Agridata\Pêche et aquaculture\DGPêche\Aquaculture\"/>
    </mc:Choice>
  </mc:AlternateContent>
  <xr:revisionPtr revIDLastSave="0" documentId="13_ncr:1_{516570BC-222E-4BCB-82A0-23EE26AB213E}" xr6:coauthVersionLast="45" xr6:coauthVersionMax="45" xr10:uidLastSave="{00000000-0000-0000-0000-000000000000}"/>
  <bookViews>
    <workbookView xWindow="-120" yWindow="-120" windowWidth="29040" windowHeight="15840" tabRatio="743" xr2:uid="{00000000-000D-0000-FFFF-FFFF00000000}"/>
  </bookViews>
  <sheets>
    <sheet name="ت أ م" sheetId="7" r:id="rId1"/>
  </sheets>
  <definedNames>
    <definedName name="_xlnm.Print_Area" localSheetId="0">'ت أ م'!$A$1:$N$34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7" l="1"/>
  <c r="D18" i="7"/>
  <c r="E18" i="7"/>
  <c r="F18" i="7"/>
  <c r="G18" i="7"/>
  <c r="H18" i="7"/>
  <c r="I18" i="7"/>
  <c r="J18" i="7"/>
  <c r="K18" i="7"/>
  <c r="L18" i="7"/>
  <c r="M18" i="7"/>
  <c r="B18" i="7"/>
  <c r="N16" i="7"/>
  <c r="N17" i="7"/>
  <c r="C12" i="7"/>
  <c r="D12" i="7"/>
  <c r="E12" i="7"/>
  <c r="F12" i="7"/>
  <c r="G12" i="7"/>
  <c r="H12" i="7"/>
  <c r="I12" i="7"/>
  <c r="J12" i="7"/>
  <c r="K12" i="7"/>
  <c r="L12" i="7"/>
  <c r="M12" i="7"/>
  <c r="B12" i="7"/>
  <c r="N11" i="7"/>
  <c r="N13" i="7" l="1"/>
  <c r="C27" i="7" l="1"/>
  <c r="C30" i="7" s="1"/>
  <c r="D27" i="7"/>
  <c r="D30" i="7" s="1"/>
  <c r="E27" i="7"/>
  <c r="E30" i="7" s="1"/>
  <c r="F27" i="7"/>
  <c r="F30" i="7" s="1"/>
  <c r="G27" i="7"/>
  <c r="G30" i="7" s="1"/>
  <c r="H27" i="7"/>
  <c r="H30" i="7" s="1"/>
  <c r="I27" i="7"/>
  <c r="I30" i="7" s="1"/>
  <c r="J27" i="7"/>
  <c r="J30" i="7" s="1"/>
  <c r="K27" i="7"/>
  <c r="K30" i="7" s="1"/>
  <c r="L27" i="7"/>
  <c r="L30" i="7" s="1"/>
  <c r="M27" i="7"/>
  <c r="M30" i="7" s="1"/>
  <c r="B27" i="7"/>
  <c r="B30" i="7" s="1"/>
  <c r="C20" i="7"/>
  <c r="D20" i="7"/>
  <c r="E20" i="7"/>
  <c r="K20" i="7"/>
  <c r="N28" i="7"/>
  <c r="N19" i="7"/>
  <c r="N21" i="7"/>
  <c r="N22" i="7"/>
  <c r="K31" i="7" l="1"/>
  <c r="D31" i="7"/>
  <c r="C31" i="7"/>
  <c r="E31" i="7"/>
  <c r="M20" i="7"/>
  <c r="M31" i="7" s="1"/>
  <c r="I20" i="7"/>
  <c r="I31" i="7" s="1"/>
  <c r="L20" i="7"/>
  <c r="L31" i="7" s="1"/>
  <c r="H20" i="7"/>
  <c r="H31" i="7" s="1"/>
  <c r="G20" i="7"/>
  <c r="G31" i="7" s="1"/>
  <c r="B20" i="7"/>
  <c r="B31" i="7" s="1"/>
  <c r="F20" i="7"/>
  <c r="F31" i="7" s="1"/>
  <c r="J20" i="7"/>
  <c r="J31" i="7" s="1"/>
  <c r="N23" i="7" l="1"/>
  <c r="N24" i="7"/>
  <c r="N25" i="7"/>
  <c r="N26" i="7"/>
  <c r="N29" i="7"/>
  <c r="N4" i="7"/>
  <c r="N5" i="7"/>
  <c r="N6" i="7"/>
  <c r="N7" i="7"/>
  <c r="N8" i="7"/>
  <c r="N9" i="7"/>
  <c r="N10" i="7"/>
  <c r="N14" i="7"/>
  <c r="N15" i="7"/>
  <c r="N3" i="7"/>
  <c r="N12" i="7" l="1"/>
  <c r="N18" i="7"/>
  <c r="N27" i="7"/>
  <c r="N30" i="7" s="1"/>
  <c r="N20" i="7" l="1"/>
  <c r="N31" i="7" s="1"/>
</calcChain>
</file>

<file path=xl/sharedStrings.xml><?xml version="1.0" encoding="utf-8"?>
<sst xmlns="http://schemas.openxmlformats.org/spreadsheetml/2006/main" count="47" uniqueCount="47">
  <si>
    <t>جانفي</t>
  </si>
  <si>
    <t>فيفري</t>
  </si>
  <si>
    <t>مارس</t>
  </si>
  <si>
    <t>أفريل</t>
  </si>
  <si>
    <t>ماي</t>
  </si>
  <si>
    <t>جوان</t>
  </si>
  <si>
    <t>جويلية</t>
  </si>
  <si>
    <t>أوت</t>
  </si>
  <si>
    <t>سبتمبر</t>
  </si>
  <si>
    <t>أكتوبر</t>
  </si>
  <si>
    <t>نوفمبر</t>
  </si>
  <si>
    <t>ديسمبر</t>
  </si>
  <si>
    <t>المجموع</t>
  </si>
  <si>
    <t>بنزرت</t>
  </si>
  <si>
    <t>صفاقس</t>
  </si>
  <si>
    <t>المجموع العام</t>
  </si>
  <si>
    <t>الانتاج بالكلغ</t>
  </si>
  <si>
    <t>سليانة</t>
  </si>
  <si>
    <t>جندوبة وباجة</t>
  </si>
  <si>
    <t>الكاف</t>
  </si>
  <si>
    <t>نابل</t>
  </si>
  <si>
    <t xml:space="preserve"> بن عروس</t>
  </si>
  <si>
    <t>زغوان</t>
  </si>
  <si>
    <t>القيروان</t>
  </si>
  <si>
    <t>تربية القوقعيات ببنزرت</t>
  </si>
  <si>
    <t>مجموع تربية الأسماك البحرية</t>
  </si>
  <si>
    <t>مجموع 1: مسطحات المياه العذبة</t>
  </si>
  <si>
    <t>مجموع 2: انتاج تربية الأحياء البحرية</t>
  </si>
  <si>
    <t>سيدي بوزيد</t>
  </si>
  <si>
    <t xml:space="preserve">تربية السبيرولين* </t>
  </si>
  <si>
    <t>ولايات نابل، المهدية، قابس، مدنين وسيدي بوزيد  *</t>
  </si>
  <si>
    <t>ولاية بنزرت</t>
  </si>
  <si>
    <t>ولاية نابل</t>
  </si>
  <si>
    <t>ولاية سوسة</t>
  </si>
  <si>
    <t xml:space="preserve">ولاية المنستير </t>
  </si>
  <si>
    <t>ولاية المهدية</t>
  </si>
  <si>
    <t>تسمين التن الأحمر ***</t>
  </si>
  <si>
    <t>*** بولايتي سوسة والمهدية</t>
  </si>
  <si>
    <t>القصرين</t>
  </si>
  <si>
    <t>مدنين</t>
  </si>
  <si>
    <t xml:space="preserve"> السدود والأودية</t>
  </si>
  <si>
    <t>النشاط حسب الولايات</t>
  </si>
  <si>
    <t>إنتاج سمك البلطي  (Tilapia)</t>
  </si>
  <si>
    <t>قبلي</t>
  </si>
  <si>
    <t>توزر</t>
  </si>
  <si>
    <t>تربية طحالب بحرية ببنزرت **</t>
  </si>
  <si>
    <t xml:space="preserve">** (macroalgue gracilaria)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</si>
</sst>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11">
    <font>
      <sz val="10"/>
      <name val="Times New Roman"/>
      <charset val="178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Simplified Arabic"/>
      <family val="1"/>
    </font>
    <font>
      <sz val="12"/>
      <name val="Simplified Arabic"/>
      <family val="1"/>
    </font>
    <font>
      <sz val="12"/>
      <name val="Times New Roman"/>
      <family val="1"/>
    </font>
    <font>
      <sz val="12"/>
      <name val="Times New Roman"/>
      <family val="1"/>
      <charset val="178"/>
    </font>
    <font>
      <b/>
      <sz val="12"/>
      <name val="Times New Roman"/>
      <family val="1"/>
      <charset val="178"/>
    </font>
    <font>
      <sz val="12"/>
      <color indexed="8"/>
      <name val="Simplified Arabic"/>
      <family val="1"/>
    </font>
    <font>
      <sz val="12"/>
      <name val="Monotype Koufi"/>
      <charset val="178"/>
    </font>
    <font>
      <b/>
      <sz val="12"/>
      <name val="Monotype Koufi"/>
      <charset val="178"/>
    </font>
  </fonts>
  <fills count="9">
    <fill>
      <patternFill patternType="none"/>
    </fill>
    <fill>
      <patternFill patternType="gray125"/>
    </fill>
    <fill>
      <patternFill patternType="gray0625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fgColor indexed="9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164" fontId="3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3" borderId="0" xfId="0" applyNumberFormat="1" applyFont="1" applyFill="1" applyAlignment="1">
      <alignment vertical="center"/>
    </xf>
    <xf numFmtId="164" fontId="7" fillId="0" borderId="0" xfId="0" applyNumberFormat="1" applyFont="1" applyAlignment="1">
      <alignment horizontal="centerContinuous" vertical="center"/>
    </xf>
    <xf numFmtId="164" fontId="7" fillId="3" borderId="0" xfId="0" applyNumberFormat="1" applyFont="1" applyFill="1" applyAlignment="1">
      <alignment horizontal="centerContinuous" vertical="center"/>
    </xf>
    <xf numFmtId="164" fontId="3" fillId="5" borderId="1" xfId="0" applyNumberFormat="1" applyFont="1" applyFill="1" applyBorder="1" applyAlignment="1">
      <alignment vertical="center"/>
    </xf>
    <xf numFmtId="164" fontId="3" fillId="5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right" vertical="center"/>
    </xf>
    <xf numFmtId="3" fontId="6" fillId="0" borderId="5" xfId="0" applyNumberFormat="1" applyFont="1" applyFill="1" applyBorder="1" applyAlignment="1">
      <alignment vertical="center"/>
    </xf>
    <xf numFmtId="164" fontId="6" fillId="0" borderId="0" xfId="0" applyNumberFormat="1" applyFont="1" applyFill="1" applyAlignment="1">
      <alignment vertical="center"/>
    </xf>
    <xf numFmtId="3" fontId="6" fillId="2" borderId="5" xfId="0" applyNumberFormat="1" applyFont="1" applyFill="1" applyBorder="1" applyAlignment="1">
      <alignment vertical="center"/>
    </xf>
    <xf numFmtId="164" fontId="3" fillId="7" borderId="4" xfId="0" applyNumberFormat="1" applyFont="1" applyFill="1" applyBorder="1" applyAlignment="1">
      <alignment horizontal="right" vertical="center"/>
    </xf>
    <xf numFmtId="3" fontId="6" fillId="8" borderId="5" xfId="0" applyNumberFormat="1" applyFont="1" applyFill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4" fillId="0" borderId="5" xfId="0" applyNumberFormat="1" applyFont="1" applyFill="1" applyBorder="1" applyAlignment="1">
      <alignment vertical="center"/>
    </xf>
    <xf numFmtId="164" fontId="3" fillId="7" borderId="5" xfId="0" applyNumberFormat="1" applyFont="1" applyFill="1" applyBorder="1" applyAlignment="1">
      <alignment horizontal="right" vertical="center"/>
    </xf>
    <xf numFmtId="164" fontId="3" fillId="5" borderId="4" xfId="0" applyNumberFormat="1" applyFont="1" applyFill="1" applyBorder="1" applyAlignment="1">
      <alignment vertical="center"/>
    </xf>
    <xf numFmtId="164" fontId="3" fillId="5" borderId="5" xfId="0" applyNumberFormat="1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vertical="center"/>
    </xf>
    <xf numFmtId="164" fontId="8" fillId="0" borderId="5" xfId="0" applyNumberFormat="1" applyFont="1" applyFill="1" applyBorder="1" applyAlignment="1">
      <alignment vertical="center"/>
    </xf>
    <xf numFmtId="164" fontId="3" fillId="0" borderId="5" xfId="0" applyNumberFormat="1" applyFont="1" applyFill="1" applyBorder="1" applyAlignment="1">
      <alignment horizontal="right" vertical="center"/>
    </xf>
    <xf numFmtId="164" fontId="3" fillId="6" borderId="4" xfId="0" applyNumberFormat="1" applyFont="1" applyFill="1" applyBorder="1" applyAlignment="1">
      <alignment horizontal="right" vertical="center"/>
    </xf>
    <xf numFmtId="3" fontId="7" fillId="6" borderId="5" xfId="0" applyNumberFormat="1" applyFont="1" applyFill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6" fillId="3" borderId="0" xfId="0" applyNumberFormat="1" applyFont="1" applyFill="1" applyBorder="1" applyAlignment="1">
      <alignment vertical="center"/>
    </xf>
    <xf numFmtId="164" fontId="10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vertical="center"/>
    </xf>
    <xf numFmtId="164" fontId="7" fillId="3" borderId="0" xfId="0" applyNumberFormat="1" applyFont="1" applyFill="1" applyAlignment="1">
      <alignment vertical="center"/>
    </xf>
    <xf numFmtId="164" fontId="9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4" borderId="4" xfId="0" applyNumberFormat="1" applyFont="1" applyFill="1" applyBorder="1" applyAlignment="1">
      <alignment horizontal="right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N34"/>
  <sheetViews>
    <sheetView rightToLeft="1" tabSelected="1" zoomScale="85" zoomScaleNormal="85" workbookViewId="0">
      <selection activeCell="Q10" sqref="Q10"/>
    </sheetView>
  </sheetViews>
  <sheetFormatPr baseColWidth="10" defaultColWidth="15.83203125" defaultRowHeight="15.75"/>
  <cols>
    <col min="1" max="1" width="35.83203125" style="32" customWidth="1"/>
    <col min="2" max="13" width="15.83203125" style="3"/>
    <col min="14" max="14" width="15.83203125" style="4"/>
    <col min="15" max="16384" width="15.83203125" style="3"/>
  </cols>
  <sheetData>
    <row r="1" spans="1:14" ht="5.0999999999999996" customHeight="1">
      <c r="A1" s="1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</row>
    <row r="2" spans="1:14" s="2" customFormat="1" ht="27" customHeight="1" thickBot="1">
      <c r="A2" s="7" t="s">
        <v>41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</row>
    <row r="3" spans="1:14" s="11" customFormat="1" ht="21" customHeight="1" thickTop="1" thickBot="1">
      <c r="A3" s="9" t="s">
        <v>18</v>
      </c>
      <c r="B3" s="10">
        <v>57952</v>
      </c>
      <c r="C3" s="10">
        <v>56285.000000000015</v>
      </c>
      <c r="D3" s="10">
        <v>0</v>
      </c>
      <c r="E3" s="10">
        <v>0</v>
      </c>
      <c r="F3" s="10">
        <v>77990</v>
      </c>
      <c r="G3" s="10">
        <v>66399.999999999985</v>
      </c>
      <c r="H3" s="10">
        <v>60030</v>
      </c>
      <c r="I3" s="10">
        <v>61640</v>
      </c>
      <c r="J3" s="10">
        <v>68450</v>
      </c>
      <c r="K3" s="10">
        <v>76890</v>
      </c>
      <c r="L3" s="10">
        <v>79085.999999999985</v>
      </c>
      <c r="M3" s="10">
        <v>76214</v>
      </c>
      <c r="N3" s="10">
        <f>SUM(B3:M3)</f>
        <v>680937</v>
      </c>
    </row>
    <row r="4" spans="1:14" s="11" customFormat="1" ht="21" customHeight="1" thickTop="1" thickBot="1">
      <c r="A4" s="9" t="s">
        <v>19</v>
      </c>
      <c r="B4" s="10">
        <v>1400</v>
      </c>
      <c r="C4" s="10">
        <v>899.99999999999989</v>
      </c>
      <c r="D4" s="10">
        <v>0</v>
      </c>
      <c r="E4" s="10">
        <v>0</v>
      </c>
      <c r="F4" s="10">
        <v>1100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21500</v>
      </c>
      <c r="N4" s="10">
        <f t="shared" ref="N4:N22" si="0">SUM(B4:M4)</f>
        <v>24900</v>
      </c>
    </row>
    <row r="5" spans="1:14" s="11" customFormat="1" ht="21" customHeight="1" thickTop="1" thickBot="1">
      <c r="A5" s="9" t="s">
        <v>13</v>
      </c>
      <c r="B5" s="10">
        <v>493</v>
      </c>
      <c r="C5" s="10">
        <v>3130</v>
      </c>
      <c r="D5" s="10">
        <v>0</v>
      </c>
      <c r="E5" s="10">
        <v>0</v>
      </c>
      <c r="F5" s="10">
        <v>1326</v>
      </c>
      <c r="G5" s="10">
        <v>1719</v>
      </c>
      <c r="H5" s="10">
        <v>0</v>
      </c>
      <c r="I5" s="10">
        <v>86</v>
      </c>
      <c r="J5" s="10">
        <v>416</v>
      </c>
      <c r="K5" s="10">
        <v>219</v>
      </c>
      <c r="L5" s="10">
        <v>3500</v>
      </c>
      <c r="M5" s="10">
        <v>5662</v>
      </c>
      <c r="N5" s="10">
        <f t="shared" si="0"/>
        <v>16551</v>
      </c>
    </row>
    <row r="6" spans="1:14" s="11" customFormat="1" ht="21" customHeight="1" thickTop="1" thickBot="1">
      <c r="A6" s="9" t="s">
        <v>20</v>
      </c>
      <c r="B6" s="10">
        <v>1698</v>
      </c>
      <c r="C6" s="10">
        <v>5206</v>
      </c>
      <c r="D6" s="10">
        <v>0</v>
      </c>
      <c r="E6" s="10">
        <v>0</v>
      </c>
      <c r="F6" s="10">
        <v>1568</v>
      </c>
      <c r="G6" s="10">
        <v>3026</v>
      </c>
      <c r="H6" s="10">
        <v>2081</v>
      </c>
      <c r="I6" s="10">
        <v>2139</v>
      </c>
      <c r="J6" s="10">
        <v>2504</v>
      </c>
      <c r="K6" s="10">
        <v>3358</v>
      </c>
      <c r="L6" s="10">
        <v>4145</v>
      </c>
      <c r="M6" s="10">
        <v>4540</v>
      </c>
      <c r="N6" s="10">
        <f t="shared" si="0"/>
        <v>30265</v>
      </c>
    </row>
    <row r="7" spans="1:14" ht="21" customHeight="1" thickTop="1" thickBot="1">
      <c r="A7" s="9" t="s">
        <v>21</v>
      </c>
      <c r="B7" s="12">
        <v>0</v>
      </c>
      <c r="C7" s="12">
        <v>802</v>
      </c>
      <c r="D7" s="12">
        <v>0</v>
      </c>
      <c r="E7" s="12">
        <v>0</v>
      </c>
      <c r="F7" s="12">
        <v>1236</v>
      </c>
      <c r="G7" s="12">
        <v>370</v>
      </c>
      <c r="H7" s="12">
        <v>0</v>
      </c>
      <c r="I7" s="12">
        <v>0</v>
      </c>
      <c r="J7" s="12">
        <v>60</v>
      </c>
      <c r="K7" s="12">
        <v>0</v>
      </c>
      <c r="L7" s="12">
        <v>763</v>
      </c>
      <c r="M7" s="12">
        <v>385</v>
      </c>
      <c r="N7" s="10">
        <f t="shared" si="0"/>
        <v>3616</v>
      </c>
    </row>
    <row r="8" spans="1:14" ht="21" customHeight="1" thickTop="1" thickBot="1">
      <c r="A8" s="9" t="s">
        <v>17</v>
      </c>
      <c r="B8" s="12">
        <v>5575</v>
      </c>
      <c r="C8" s="12">
        <v>14700</v>
      </c>
      <c r="D8" s="12">
        <v>0</v>
      </c>
      <c r="E8" s="12">
        <v>0</v>
      </c>
      <c r="F8" s="12">
        <v>5430</v>
      </c>
      <c r="G8" s="12">
        <v>8373</v>
      </c>
      <c r="H8" s="12">
        <v>7351</v>
      </c>
      <c r="I8" s="12">
        <v>6095</v>
      </c>
      <c r="J8" s="12">
        <v>8352</v>
      </c>
      <c r="K8" s="12">
        <v>8558</v>
      </c>
      <c r="L8" s="12">
        <v>7124</v>
      </c>
      <c r="M8" s="12">
        <v>7018</v>
      </c>
      <c r="N8" s="10">
        <f t="shared" si="0"/>
        <v>78576</v>
      </c>
    </row>
    <row r="9" spans="1:14" ht="21" customHeight="1" thickTop="1" thickBot="1">
      <c r="A9" s="9" t="s">
        <v>22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6000</v>
      </c>
      <c r="N9" s="10">
        <f t="shared" si="0"/>
        <v>6000</v>
      </c>
    </row>
    <row r="10" spans="1:14" ht="21" customHeight="1" thickTop="1" thickBot="1">
      <c r="A10" s="9" t="s">
        <v>23</v>
      </c>
      <c r="B10" s="12">
        <v>6500</v>
      </c>
      <c r="C10" s="12">
        <v>7000</v>
      </c>
      <c r="D10" s="12">
        <v>0</v>
      </c>
      <c r="E10" s="12">
        <v>0</v>
      </c>
      <c r="F10" s="12">
        <v>5900</v>
      </c>
      <c r="G10" s="12">
        <v>4400</v>
      </c>
      <c r="H10" s="12">
        <v>5800</v>
      </c>
      <c r="I10" s="12">
        <v>5600</v>
      </c>
      <c r="J10" s="12">
        <v>5500</v>
      </c>
      <c r="K10" s="12">
        <v>3000</v>
      </c>
      <c r="L10" s="12">
        <v>2400</v>
      </c>
      <c r="M10" s="12">
        <v>4400</v>
      </c>
      <c r="N10" s="10">
        <f t="shared" si="0"/>
        <v>50500</v>
      </c>
    </row>
    <row r="11" spans="1:14" ht="21" customHeight="1" thickTop="1" thickBot="1">
      <c r="A11" s="33" t="s">
        <v>38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1300</v>
      </c>
      <c r="N11" s="10">
        <f t="shared" ref="N11" si="1">SUM(B11:M11)</f>
        <v>1300</v>
      </c>
    </row>
    <row r="12" spans="1:14" ht="21" customHeight="1" thickTop="1" thickBot="1">
      <c r="A12" s="13" t="s">
        <v>40</v>
      </c>
      <c r="B12" s="14">
        <f>SUM(B3:B11)</f>
        <v>73618</v>
      </c>
      <c r="C12" s="14">
        <f t="shared" ref="C12:N12" si="2">SUM(C3:C11)</f>
        <v>88023.000000000015</v>
      </c>
      <c r="D12" s="14">
        <f t="shared" si="2"/>
        <v>0</v>
      </c>
      <c r="E12" s="14">
        <f t="shared" si="2"/>
        <v>0</v>
      </c>
      <c r="F12" s="14">
        <f t="shared" si="2"/>
        <v>94550</v>
      </c>
      <c r="G12" s="14">
        <f t="shared" si="2"/>
        <v>84287.999999999985</v>
      </c>
      <c r="H12" s="14">
        <f t="shared" si="2"/>
        <v>75262</v>
      </c>
      <c r="I12" s="14">
        <f t="shared" si="2"/>
        <v>75560</v>
      </c>
      <c r="J12" s="14">
        <f t="shared" si="2"/>
        <v>85282</v>
      </c>
      <c r="K12" s="14">
        <f t="shared" si="2"/>
        <v>92025</v>
      </c>
      <c r="L12" s="14">
        <f t="shared" si="2"/>
        <v>97017.999999999985</v>
      </c>
      <c r="M12" s="14">
        <f t="shared" si="2"/>
        <v>127019</v>
      </c>
      <c r="N12" s="14">
        <f t="shared" si="2"/>
        <v>892645</v>
      </c>
    </row>
    <row r="13" spans="1:14" ht="21" customHeight="1" thickTop="1" thickBot="1">
      <c r="A13" s="9" t="s">
        <v>14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10685</v>
      </c>
      <c r="N13" s="10">
        <f>SUM(B13:M13)</f>
        <v>10685</v>
      </c>
    </row>
    <row r="14" spans="1:14" ht="21" customHeight="1" thickTop="1" thickBot="1">
      <c r="A14" s="9" t="s">
        <v>28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6">
        <v>8200</v>
      </c>
      <c r="N14" s="10">
        <f t="shared" si="0"/>
        <v>8200</v>
      </c>
    </row>
    <row r="15" spans="1:14" ht="21" customHeight="1" thickTop="1" thickBot="1">
      <c r="A15" s="33" t="s">
        <v>43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500</v>
      </c>
      <c r="N15" s="10">
        <f t="shared" si="0"/>
        <v>500</v>
      </c>
    </row>
    <row r="16" spans="1:14" ht="21" customHeight="1" thickTop="1" thickBot="1">
      <c r="A16" s="33" t="s">
        <v>39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4000</v>
      </c>
      <c r="N16" s="10">
        <f t="shared" si="0"/>
        <v>4000</v>
      </c>
    </row>
    <row r="17" spans="1:14" ht="21" customHeight="1" thickTop="1" thickBot="1">
      <c r="A17" s="33" t="s">
        <v>44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3200</v>
      </c>
      <c r="N17" s="10">
        <f t="shared" si="0"/>
        <v>3200</v>
      </c>
    </row>
    <row r="18" spans="1:14" ht="21" customHeight="1" thickTop="1" thickBot="1">
      <c r="A18" s="13" t="s">
        <v>42</v>
      </c>
      <c r="B18" s="17">
        <f>SUM(B13:B17)</f>
        <v>0</v>
      </c>
      <c r="C18" s="17">
        <f t="shared" ref="C18:M18" si="3">SUM(C13:C17)</f>
        <v>0</v>
      </c>
      <c r="D18" s="17">
        <f t="shared" si="3"/>
        <v>0</v>
      </c>
      <c r="E18" s="17">
        <f t="shared" si="3"/>
        <v>0</v>
      </c>
      <c r="F18" s="17">
        <f t="shared" si="3"/>
        <v>0</v>
      </c>
      <c r="G18" s="17">
        <f t="shared" si="3"/>
        <v>0</v>
      </c>
      <c r="H18" s="17">
        <f t="shared" si="3"/>
        <v>0</v>
      </c>
      <c r="I18" s="17">
        <f t="shared" si="3"/>
        <v>0</v>
      </c>
      <c r="J18" s="17">
        <f t="shared" si="3"/>
        <v>0</v>
      </c>
      <c r="K18" s="17">
        <f t="shared" si="3"/>
        <v>0</v>
      </c>
      <c r="L18" s="17">
        <f t="shared" si="3"/>
        <v>0</v>
      </c>
      <c r="M18" s="17">
        <f t="shared" si="3"/>
        <v>26585</v>
      </c>
      <c r="N18" s="17">
        <f>SUM(N13:N17)</f>
        <v>26585</v>
      </c>
    </row>
    <row r="19" spans="1:14" ht="31.5" customHeight="1" thickTop="1" thickBot="1">
      <c r="A19" s="13" t="s">
        <v>29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9272</v>
      </c>
      <c r="N19" s="17">
        <f t="shared" si="0"/>
        <v>9272</v>
      </c>
    </row>
    <row r="20" spans="1:14" ht="22.5" customHeight="1" thickTop="1" thickBot="1">
      <c r="A20" s="18" t="s">
        <v>26</v>
      </c>
      <c r="B20" s="19">
        <f t="shared" ref="B20:N20" si="4">B19+B18+B12</f>
        <v>73618</v>
      </c>
      <c r="C20" s="19">
        <f t="shared" si="4"/>
        <v>88023.000000000015</v>
      </c>
      <c r="D20" s="19">
        <f t="shared" si="4"/>
        <v>0</v>
      </c>
      <c r="E20" s="19">
        <f t="shared" si="4"/>
        <v>0</v>
      </c>
      <c r="F20" s="19">
        <f t="shared" si="4"/>
        <v>94550</v>
      </c>
      <c r="G20" s="19">
        <f t="shared" si="4"/>
        <v>84287.999999999985</v>
      </c>
      <c r="H20" s="19">
        <f t="shared" si="4"/>
        <v>75262</v>
      </c>
      <c r="I20" s="19">
        <f t="shared" si="4"/>
        <v>75560</v>
      </c>
      <c r="J20" s="19">
        <f t="shared" si="4"/>
        <v>85282</v>
      </c>
      <c r="K20" s="19">
        <f t="shared" si="4"/>
        <v>92025</v>
      </c>
      <c r="L20" s="19">
        <f t="shared" si="4"/>
        <v>97017.999999999985</v>
      </c>
      <c r="M20" s="19">
        <f t="shared" si="4"/>
        <v>162876</v>
      </c>
      <c r="N20" s="19">
        <f t="shared" si="4"/>
        <v>928502</v>
      </c>
    </row>
    <row r="21" spans="1:14" ht="31.5" customHeight="1" thickTop="1" thickBot="1">
      <c r="A21" s="13" t="s">
        <v>45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3420</v>
      </c>
      <c r="N21" s="17">
        <f t="shared" si="0"/>
        <v>3420</v>
      </c>
    </row>
    <row r="22" spans="1:14" ht="21" customHeight="1" thickTop="1" thickBot="1">
      <c r="A22" s="33" t="s">
        <v>31</v>
      </c>
      <c r="B22" s="10">
        <v>142116</v>
      </c>
      <c r="C22" s="10">
        <v>154771.00000000003</v>
      </c>
      <c r="D22" s="10">
        <v>201540.00000000003</v>
      </c>
      <c r="E22" s="10">
        <v>205106.99999999997</v>
      </c>
      <c r="F22" s="10">
        <v>175589.50000000003</v>
      </c>
      <c r="G22" s="10">
        <v>93473.5</v>
      </c>
      <c r="H22" s="10">
        <v>89258.5</v>
      </c>
      <c r="I22" s="10">
        <v>130899.49999999999</v>
      </c>
      <c r="J22" s="10">
        <v>136722.5</v>
      </c>
      <c r="K22" s="10">
        <v>203556.50000000003</v>
      </c>
      <c r="L22" s="10">
        <v>182205</v>
      </c>
      <c r="M22" s="10">
        <v>264294</v>
      </c>
      <c r="N22" s="10">
        <f t="shared" si="0"/>
        <v>1979533</v>
      </c>
    </row>
    <row r="23" spans="1:14" ht="21" customHeight="1" thickTop="1" thickBot="1">
      <c r="A23" s="33" t="s">
        <v>32</v>
      </c>
      <c r="B23" s="12">
        <v>102005.75982858206</v>
      </c>
      <c r="C23" s="12">
        <v>213674.55300912986</v>
      </c>
      <c r="D23" s="12">
        <v>113856.86305198434</v>
      </c>
      <c r="E23" s="12">
        <v>93973.882790220712</v>
      </c>
      <c r="F23" s="12">
        <v>107158.23909614452</v>
      </c>
      <c r="G23" s="12">
        <v>121165.41062714325</v>
      </c>
      <c r="H23" s="12">
        <v>76447.644307806971</v>
      </c>
      <c r="I23" s="12">
        <v>91191</v>
      </c>
      <c r="J23" s="12">
        <v>116405</v>
      </c>
      <c r="K23" s="12">
        <v>119542</v>
      </c>
      <c r="L23" s="12">
        <v>46469.62306689025</v>
      </c>
      <c r="M23" s="12">
        <v>146305.024222098</v>
      </c>
      <c r="N23" s="20">
        <f t="shared" ref="N23:N29" si="5">SUM(B23:M23)</f>
        <v>1348195</v>
      </c>
    </row>
    <row r="24" spans="1:14" ht="21" customHeight="1" thickTop="1" thickBot="1">
      <c r="A24" s="33" t="s">
        <v>33</v>
      </c>
      <c r="B24" s="12">
        <v>19765.776751425969</v>
      </c>
      <c r="C24" s="12">
        <v>108197.81047633583</v>
      </c>
      <c r="D24" s="12">
        <v>51028</v>
      </c>
      <c r="E24" s="12">
        <v>294839.04835140187</v>
      </c>
      <c r="F24" s="12">
        <v>84600.996144649223</v>
      </c>
      <c r="G24" s="12">
        <v>198927.40529520833</v>
      </c>
      <c r="H24" s="12">
        <v>235653.22493399732</v>
      </c>
      <c r="I24" s="12">
        <v>255274.68075527617</v>
      </c>
      <c r="J24" s="12">
        <v>383684.04571062326</v>
      </c>
      <c r="K24" s="12">
        <v>156184.96395669287</v>
      </c>
      <c r="L24" s="12">
        <v>161632.99550797688</v>
      </c>
      <c r="M24" s="12">
        <v>136233.0515455183</v>
      </c>
      <c r="N24" s="20">
        <f t="shared" si="5"/>
        <v>2086021.9994291062</v>
      </c>
    </row>
    <row r="25" spans="1:14" ht="21" customHeight="1" thickTop="1" thickBot="1">
      <c r="A25" s="33" t="s">
        <v>34</v>
      </c>
      <c r="B25" s="12">
        <v>968262.29297388776</v>
      </c>
      <c r="C25" s="12">
        <v>834229.46071357955</v>
      </c>
      <c r="D25" s="12">
        <v>1324131.6484612403</v>
      </c>
      <c r="E25" s="12">
        <v>1675574.6348482261</v>
      </c>
      <c r="F25" s="12">
        <v>1495267.604548082</v>
      </c>
      <c r="G25" s="12">
        <v>1157681.7987691944</v>
      </c>
      <c r="H25" s="12">
        <v>1312936.6825751034</v>
      </c>
      <c r="I25" s="12">
        <v>1408961.5966268789</v>
      </c>
      <c r="J25" s="12">
        <v>1458288.7198476461</v>
      </c>
      <c r="K25" s="12">
        <v>1469246.3045944273</v>
      </c>
      <c r="L25" s="12">
        <v>1126534.1207968877</v>
      </c>
      <c r="M25" s="12">
        <v>1453394.1352448468</v>
      </c>
      <c r="N25" s="20">
        <f t="shared" si="5"/>
        <v>15684509</v>
      </c>
    </row>
    <row r="26" spans="1:14" ht="21" customHeight="1" thickTop="1" thickBot="1">
      <c r="A26" s="33" t="s">
        <v>35</v>
      </c>
      <c r="B26" s="21">
        <v>229136.39723090583</v>
      </c>
      <c r="C26" s="21">
        <v>182763.43605677967</v>
      </c>
      <c r="D26" s="21">
        <v>73031.299702807039</v>
      </c>
      <c r="E26" s="21">
        <v>326499.75068539387</v>
      </c>
      <c r="F26" s="21">
        <v>120012.78996036989</v>
      </c>
      <c r="G26" s="21">
        <v>188710.85951418232</v>
      </c>
      <c r="H26" s="21">
        <v>170759.52080342782</v>
      </c>
      <c r="I26" s="21">
        <v>464877.36338559887</v>
      </c>
      <c r="J26" s="21">
        <v>308035.78273334855</v>
      </c>
      <c r="K26" s="21">
        <v>171938.74344558181</v>
      </c>
      <c r="L26" s="21">
        <v>169080.74178295117</v>
      </c>
      <c r="M26" s="21">
        <v>109495.3146986533</v>
      </c>
      <c r="N26" s="20">
        <f t="shared" si="5"/>
        <v>2514342</v>
      </c>
    </row>
    <row r="27" spans="1:14" ht="21" customHeight="1" thickTop="1" thickBot="1">
      <c r="A27" s="13" t="s">
        <v>25</v>
      </c>
      <c r="B27" s="17">
        <f t="shared" ref="B27:N27" si="6">SUM(B22:B26)</f>
        <v>1461286.2267848016</v>
      </c>
      <c r="C27" s="17">
        <f t="shared" si="6"/>
        <v>1493636.260255825</v>
      </c>
      <c r="D27" s="17">
        <f t="shared" si="6"/>
        <v>1763587.8112160319</v>
      </c>
      <c r="E27" s="17">
        <f t="shared" si="6"/>
        <v>2595994.3166752425</v>
      </c>
      <c r="F27" s="17">
        <f t="shared" si="6"/>
        <v>1982629.1297492457</v>
      </c>
      <c r="G27" s="17">
        <f t="shared" si="6"/>
        <v>1759958.9742057282</v>
      </c>
      <c r="H27" s="17">
        <f t="shared" si="6"/>
        <v>1885055.5726203355</v>
      </c>
      <c r="I27" s="17">
        <f t="shared" si="6"/>
        <v>2351204.1407677541</v>
      </c>
      <c r="J27" s="17">
        <f t="shared" si="6"/>
        <v>2403136.048291618</v>
      </c>
      <c r="K27" s="17">
        <f t="shared" si="6"/>
        <v>2120468.5119967018</v>
      </c>
      <c r="L27" s="17">
        <f t="shared" si="6"/>
        <v>1685922.4811547059</v>
      </c>
      <c r="M27" s="17">
        <f t="shared" si="6"/>
        <v>2109721.5257111164</v>
      </c>
      <c r="N27" s="17">
        <f t="shared" si="6"/>
        <v>23612600.999429107</v>
      </c>
    </row>
    <row r="28" spans="1:14" ht="21" customHeight="1" thickTop="1" thickBot="1">
      <c r="A28" s="9" t="s">
        <v>24</v>
      </c>
      <c r="B28" s="22">
        <v>4640</v>
      </c>
      <c r="C28" s="22">
        <v>5735</v>
      </c>
      <c r="D28" s="22">
        <v>1125</v>
      </c>
      <c r="E28" s="22">
        <v>112</v>
      </c>
      <c r="F28" s="22">
        <v>21860</v>
      </c>
      <c r="G28" s="22">
        <v>32697</v>
      </c>
      <c r="H28" s="22">
        <v>14890</v>
      </c>
      <c r="I28" s="22">
        <v>9167</v>
      </c>
      <c r="J28" s="22">
        <v>1375</v>
      </c>
      <c r="K28" s="22">
        <v>4326</v>
      </c>
      <c r="L28" s="22">
        <v>5295</v>
      </c>
      <c r="M28" s="22">
        <v>5925</v>
      </c>
      <c r="N28" s="22">
        <f>SUM(B28:M28)</f>
        <v>107147</v>
      </c>
    </row>
    <row r="29" spans="1:14" ht="21" customHeight="1" thickTop="1" thickBot="1">
      <c r="A29" s="9" t="s">
        <v>36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1318000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f t="shared" si="5"/>
        <v>1318000</v>
      </c>
    </row>
    <row r="30" spans="1:14" ht="21" customHeight="1" thickTop="1" thickBot="1">
      <c r="A30" s="18" t="s">
        <v>27</v>
      </c>
      <c r="B30" s="19">
        <f t="shared" ref="B30:N30" si="7">B21+B27+B28+B29</f>
        <v>1465926.2267848016</v>
      </c>
      <c r="C30" s="19">
        <f t="shared" si="7"/>
        <v>1499371.260255825</v>
      </c>
      <c r="D30" s="19">
        <f t="shared" si="7"/>
        <v>1764712.8112160319</v>
      </c>
      <c r="E30" s="19">
        <f t="shared" si="7"/>
        <v>2596106.3166752425</v>
      </c>
      <c r="F30" s="19">
        <f t="shared" si="7"/>
        <v>2004489.1297492457</v>
      </c>
      <c r="G30" s="19">
        <f t="shared" si="7"/>
        <v>3110655.9742057282</v>
      </c>
      <c r="H30" s="19">
        <f t="shared" si="7"/>
        <v>1899945.5726203355</v>
      </c>
      <c r="I30" s="19">
        <f t="shared" si="7"/>
        <v>2360371.1407677541</v>
      </c>
      <c r="J30" s="19">
        <f t="shared" si="7"/>
        <v>2404511.048291618</v>
      </c>
      <c r="K30" s="19">
        <f t="shared" si="7"/>
        <v>2124794.5119967018</v>
      </c>
      <c r="L30" s="19">
        <f t="shared" si="7"/>
        <v>1691217.4811547059</v>
      </c>
      <c r="M30" s="19">
        <f t="shared" si="7"/>
        <v>2119066.5257111164</v>
      </c>
      <c r="N30" s="19">
        <f t="shared" si="7"/>
        <v>25041167.999429107</v>
      </c>
    </row>
    <row r="31" spans="1:14" ht="21" customHeight="1" thickTop="1" thickBot="1">
      <c r="A31" s="23" t="s">
        <v>15</v>
      </c>
      <c r="B31" s="24">
        <f t="shared" ref="B31:N31" si="8">B30+B20</f>
        <v>1539544.2267848016</v>
      </c>
      <c r="C31" s="24">
        <f t="shared" si="8"/>
        <v>1587394.260255825</v>
      </c>
      <c r="D31" s="24">
        <f t="shared" si="8"/>
        <v>1764712.8112160319</v>
      </c>
      <c r="E31" s="24">
        <f t="shared" si="8"/>
        <v>2596106.3166752425</v>
      </c>
      <c r="F31" s="24">
        <f t="shared" si="8"/>
        <v>2099039.1297492459</v>
      </c>
      <c r="G31" s="24">
        <f t="shared" si="8"/>
        <v>3194943.9742057282</v>
      </c>
      <c r="H31" s="24">
        <f t="shared" si="8"/>
        <v>1975207.5726203355</v>
      </c>
      <c r="I31" s="24">
        <f t="shared" si="8"/>
        <v>2435931.1407677541</v>
      </c>
      <c r="J31" s="24">
        <f t="shared" si="8"/>
        <v>2489793.048291618</v>
      </c>
      <c r="K31" s="24">
        <f t="shared" si="8"/>
        <v>2216819.5119967018</v>
      </c>
      <c r="L31" s="24">
        <f t="shared" si="8"/>
        <v>1788235.4811547059</v>
      </c>
      <c r="M31" s="24">
        <f t="shared" si="8"/>
        <v>2281942.5257111164</v>
      </c>
      <c r="N31" s="24">
        <f t="shared" si="8"/>
        <v>25969669.999429107</v>
      </c>
    </row>
    <row r="32" spans="1:14" ht="21" customHeight="1" thickTop="1">
      <c r="A32" s="25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</row>
    <row r="33" spans="1:14" s="29" customFormat="1" ht="21" customHeight="1">
      <c r="A33" s="28" t="s">
        <v>30</v>
      </c>
      <c r="E33" s="29" t="s">
        <v>46</v>
      </c>
      <c r="H33" s="29" t="s">
        <v>37</v>
      </c>
      <c r="N33" s="30"/>
    </row>
    <row r="34" spans="1:14" ht="3.75" customHeight="1">
      <c r="A34" s="31"/>
    </row>
  </sheetData>
  <phoneticPr fontId="0" type="noConversion"/>
  <printOptions horizontalCentered="1"/>
  <pageMargins left="0.7" right="0.7" top="0.75" bottom="0.75" header="0.3" footer="0.3"/>
  <pageSetup paperSize="9" scale="4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ت أ م</vt:lpstr>
      <vt:lpstr>'ت أ م'!Zone_d_impression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R.Chebil</dc:creator>
  <cp:lastModifiedBy>ferjeni</cp:lastModifiedBy>
  <cp:lastPrinted>2021-09-23T08:26:44Z</cp:lastPrinted>
  <dcterms:created xsi:type="dcterms:W3CDTF">2000-10-09T13:24:28Z</dcterms:created>
  <dcterms:modified xsi:type="dcterms:W3CDTF">2023-02-17T14:07:02Z</dcterms:modified>
</cp:coreProperties>
</file>