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penData\"/>
    </mc:Choice>
  </mc:AlternateContent>
  <bookViews>
    <workbookView xWindow="0" yWindow="0" windowWidth="19200" windowHeight="74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E49" i="1"/>
  <c r="B49" i="1"/>
  <c r="H48" i="1"/>
  <c r="E48" i="1"/>
  <c r="B48" i="1"/>
  <c r="H47" i="1"/>
  <c r="E47" i="1"/>
  <c r="B47" i="1"/>
  <c r="H46" i="1"/>
  <c r="E46" i="1"/>
  <c r="B46" i="1"/>
  <c r="H45" i="1"/>
  <c r="E45" i="1"/>
  <c r="B45" i="1"/>
  <c r="J42" i="1"/>
  <c r="I42" i="1"/>
  <c r="I43" i="1" s="1"/>
  <c r="G42" i="1"/>
  <c r="G43" i="1" s="1"/>
  <c r="F42" i="1"/>
  <c r="E42" i="1"/>
  <c r="D42" i="1"/>
  <c r="C42" i="1"/>
  <c r="B42" i="1" s="1"/>
  <c r="H41" i="1"/>
  <c r="E41" i="1"/>
  <c r="B41" i="1"/>
  <c r="H40" i="1"/>
  <c r="E40" i="1"/>
  <c r="B40" i="1"/>
  <c r="H39" i="1"/>
  <c r="E39" i="1"/>
  <c r="B39" i="1"/>
  <c r="J38" i="1"/>
  <c r="I38" i="1"/>
  <c r="H38" i="1" s="1"/>
  <c r="G38" i="1"/>
  <c r="E38" i="1" s="1"/>
  <c r="F38" i="1"/>
  <c r="D38" i="1"/>
  <c r="C38" i="1"/>
  <c r="B38" i="1" s="1"/>
  <c r="H37" i="1"/>
  <c r="E37" i="1"/>
  <c r="B37" i="1"/>
  <c r="H36" i="1"/>
  <c r="E36" i="1"/>
  <c r="B36" i="1"/>
  <c r="H35" i="1"/>
  <c r="E35" i="1"/>
  <c r="B35" i="1"/>
  <c r="J34" i="1"/>
  <c r="I34" i="1"/>
  <c r="H34" i="1" s="1"/>
  <c r="G34" i="1"/>
  <c r="F34" i="1"/>
  <c r="E34" i="1"/>
  <c r="D34" i="1"/>
  <c r="C34" i="1"/>
  <c r="B34" i="1" s="1"/>
  <c r="H33" i="1"/>
  <c r="E33" i="1"/>
  <c r="B33" i="1"/>
  <c r="H32" i="1"/>
  <c r="E32" i="1"/>
  <c r="B32" i="1"/>
  <c r="H31" i="1"/>
  <c r="E31" i="1"/>
  <c r="B31" i="1"/>
  <c r="H30" i="1"/>
  <c r="E30" i="1"/>
  <c r="B30" i="1"/>
  <c r="J29" i="1"/>
  <c r="J43" i="1" s="1"/>
  <c r="I29" i="1"/>
  <c r="G29" i="1"/>
  <c r="F29" i="1"/>
  <c r="E29" i="1" s="1"/>
  <c r="D29" i="1"/>
  <c r="D43" i="1" s="1"/>
  <c r="C29" i="1"/>
  <c r="B29" i="1"/>
  <c r="H28" i="1"/>
  <c r="E28" i="1"/>
  <c r="B28" i="1"/>
  <c r="H27" i="1"/>
  <c r="E27" i="1"/>
  <c r="B27" i="1"/>
  <c r="H26" i="1"/>
  <c r="E26" i="1"/>
  <c r="B26" i="1"/>
  <c r="J25" i="1"/>
  <c r="I25" i="1"/>
  <c r="H25" i="1"/>
  <c r="G25" i="1"/>
  <c r="F25" i="1"/>
  <c r="E25" i="1" s="1"/>
  <c r="D25" i="1"/>
  <c r="B25" i="1" s="1"/>
  <c r="C25" i="1"/>
  <c r="H24" i="1"/>
  <c r="E24" i="1"/>
  <c r="B24" i="1"/>
  <c r="H23" i="1"/>
  <c r="E23" i="1"/>
  <c r="B23" i="1"/>
  <c r="H22" i="1"/>
  <c r="E22" i="1"/>
  <c r="B22" i="1"/>
  <c r="H21" i="1"/>
  <c r="E21" i="1"/>
  <c r="B21" i="1"/>
  <c r="J20" i="1"/>
  <c r="I20" i="1"/>
  <c r="H20" i="1" s="1"/>
  <c r="G20" i="1"/>
  <c r="F20" i="1"/>
  <c r="E20" i="1"/>
  <c r="D20" i="1"/>
  <c r="C20" i="1"/>
  <c r="B20" i="1" s="1"/>
  <c r="H19" i="1"/>
  <c r="E19" i="1"/>
  <c r="B19" i="1"/>
  <c r="H18" i="1"/>
  <c r="E18" i="1"/>
  <c r="B18" i="1"/>
  <c r="H17" i="1"/>
  <c r="E17" i="1"/>
  <c r="B17" i="1"/>
  <c r="H16" i="1"/>
  <c r="E16" i="1"/>
  <c r="B16" i="1"/>
  <c r="H15" i="1"/>
  <c r="E15" i="1"/>
  <c r="B15" i="1"/>
  <c r="H14" i="1"/>
  <c r="E14" i="1"/>
  <c r="B14" i="1"/>
  <c r="H13" i="1"/>
  <c r="E13" i="1"/>
  <c r="B13" i="1"/>
  <c r="H43" i="1" l="1"/>
  <c r="H29" i="1"/>
  <c r="F43" i="1"/>
  <c r="E43" i="1" s="1"/>
  <c r="H42" i="1"/>
  <c r="C43" i="1"/>
  <c r="B43" i="1" s="1"/>
</calcChain>
</file>

<file path=xl/sharedStrings.xml><?xml version="1.0" encoding="utf-8"?>
<sst xmlns="http://schemas.openxmlformats.org/spreadsheetml/2006/main" count="49" uniqueCount="47">
  <si>
    <t xml:space="preserve">عمليات الإستثمار المصادق عليها للحصول على الإمتيازات المالية </t>
  </si>
  <si>
    <t>توزيع حسب المناطق</t>
  </si>
  <si>
    <t xml:space="preserve"> إلى غاية شهر ديسمبر</t>
  </si>
  <si>
    <t>31 ديسمبر 2020</t>
  </si>
  <si>
    <t xml:space="preserve"> الوحدة: ألف دينار</t>
  </si>
  <si>
    <t>مواطن الشغل</t>
  </si>
  <si>
    <t>الإستثمارات</t>
  </si>
  <si>
    <t>العدد</t>
  </si>
  <si>
    <t>الولايات</t>
  </si>
  <si>
    <t>نسبة التطور</t>
  </si>
  <si>
    <t>تونس</t>
  </si>
  <si>
    <t>أريانة</t>
  </si>
  <si>
    <t>بن عروس</t>
  </si>
  <si>
    <t>نابل</t>
  </si>
  <si>
    <t>زغوان</t>
  </si>
  <si>
    <t>بنزرت</t>
  </si>
  <si>
    <t>منوبة</t>
  </si>
  <si>
    <t>الشمال الشرقي</t>
  </si>
  <si>
    <t>باجة</t>
  </si>
  <si>
    <t>جندوبة</t>
  </si>
  <si>
    <t>الكاف</t>
  </si>
  <si>
    <t>سليانة</t>
  </si>
  <si>
    <t>الشمال الغربي</t>
  </si>
  <si>
    <t>القيروان</t>
  </si>
  <si>
    <t>القصرين</t>
  </si>
  <si>
    <t>سيدي بوزيد</t>
  </si>
  <si>
    <t>الوسط الغربي</t>
  </si>
  <si>
    <t>سوسة</t>
  </si>
  <si>
    <t>المنستير</t>
  </si>
  <si>
    <t>المهدية</t>
  </si>
  <si>
    <t>صفاقس</t>
  </si>
  <si>
    <t>الوسط الشرقي</t>
  </si>
  <si>
    <t>قفصة</t>
  </si>
  <si>
    <t>توزر</t>
  </si>
  <si>
    <t>قبلي</t>
  </si>
  <si>
    <t>الجنوب الغربي</t>
  </si>
  <si>
    <t>قابس</t>
  </si>
  <si>
    <t>مدنين</t>
  </si>
  <si>
    <t>تطاوين</t>
  </si>
  <si>
    <t>الجنوب الشرقي</t>
  </si>
  <si>
    <t>المجموع العام</t>
  </si>
  <si>
    <t xml:space="preserve">* منها </t>
  </si>
  <si>
    <t>شركات إحياء</t>
  </si>
  <si>
    <t>شركات مختلطة</t>
  </si>
  <si>
    <t>باعثون شبان</t>
  </si>
  <si>
    <t>نساء باعثات</t>
  </si>
  <si>
    <t>مواطنون بالخارج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</si>
</sst>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#\ ##0\ "/>
    <numFmt numFmtId="165" formatCode="%0.0\ \ "/>
    <numFmt numFmtId="166" formatCode="#\ ##0\ "/>
    <numFmt numFmtId="167" formatCode="0%\ "/>
    <numFmt numFmtId="168" formatCode="#\ ###\ ##0\ \ 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8"/>
      <name val="Times New Roman"/>
      <family val="1"/>
      <charset val="178"/>
    </font>
    <font>
      <b/>
      <sz val="14"/>
      <name val="Times New Roman"/>
      <family val="1"/>
      <charset val="178"/>
    </font>
    <font>
      <sz val="14"/>
      <name val="Times New Roman"/>
      <family val="1"/>
      <charset val="178"/>
    </font>
    <font>
      <sz val="12"/>
      <name val="Times New Roman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horizontal="center"/>
    </xf>
    <xf numFmtId="17" fontId="5" fillId="2" borderId="0" xfId="0" quotePrefix="1" applyNumberFormat="1" applyFont="1" applyFill="1" applyBorder="1" applyAlignment="1">
      <alignment horizontal="center"/>
    </xf>
    <xf numFmtId="17" fontId="5" fillId="2" borderId="0" xfId="0" quotePrefix="1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right"/>
    </xf>
    <xf numFmtId="166" fontId="7" fillId="2" borderId="9" xfId="0" applyNumberFormat="1" applyFont="1" applyFill="1" applyBorder="1" applyAlignment="1"/>
    <xf numFmtId="0" fontId="7" fillId="2" borderId="9" xfId="0" applyFont="1" applyFill="1" applyBorder="1" applyAlignment="1">
      <alignment horizontal="right" indent="1"/>
    </xf>
    <xf numFmtId="0" fontId="1" fillId="2" borderId="0" xfId="0" applyFont="1" applyFill="1" applyAlignment="1">
      <alignment horizontal="center"/>
    </xf>
    <xf numFmtId="165" fontId="3" fillId="2" borderId="7" xfId="0" applyNumberFormat="1" applyFont="1" applyFill="1" applyBorder="1" applyAlignment="1">
      <alignment horizontal="right"/>
    </xf>
    <xf numFmtId="166" fontId="3" fillId="2" borderId="7" xfId="0" applyNumberFormat="1" applyFont="1" applyFill="1" applyBorder="1" applyAlignment="1"/>
    <xf numFmtId="0" fontId="3" fillId="2" borderId="7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166" fontId="3" fillId="2" borderId="7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right"/>
    </xf>
    <xf numFmtId="166" fontId="3" fillId="2" borderId="9" xfId="0" applyNumberFormat="1" applyFont="1" applyFill="1" applyBorder="1" applyAlignment="1"/>
    <xf numFmtId="0" fontId="7" fillId="2" borderId="9" xfId="0" applyFont="1" applyFill="1" applyBorder="1" applyAlignment="1">
      <alignment horizontal="right"/>
    </xf>
    <xf numFmtId="166" fontId="7" fillId="3" borderId="9" xfId="0" applyNumberFormat="1" applyFont="1" applyFill="1" applyBorder="1" applyAlignment="1"/>
    <xf numFmtId="165" fontId="7" fillId="3" borderId="9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right" indent="1"/>
    </xf>
    <xf numFmtId="165" fontId="7" fillId="2" borderId="8" xfId="0" applyNumberFormat="1" applyFont="1" applyFill="1" applyBorder="1" applyAlignment="1">
      <alignment horizontal="right"/>
    </xf>
    <xf numFmtId="166" fontId="7" fillId="2" borderId="8" xfId="0" applyNumberFormat="1" applyFont="1" applyFill="1" applyBorder="1" applyAlignment="1"/>
    <xf numFmtId="0" fontId="7" fillId="2" borderId="8" xfId="0" applyFont="1" applyFill="1" applyBorder="1" applyAlignment="1">
      <alignment horizontal="right" indent="1"/>
    </xf>
    <xf numFmtId="164" fontId="2" fillId="2" borderId="0" xfId="0" applyNumberFormat="1" applyFont="1" applyFill="1" applyBorder="1"/>
    <xf numFmtId="167" fontId="1" fillId="2" borderId="0" xfId="0" quotePrefix="1" applyNumberFormat="1" applyFont="1" applyFill="1" applyBorder="1" applyAlignment="1">
      <alignment horizontal="right"/>
    </xf>
    <xf numFmtId="168" fontId="2" fillId="2" borderId="0" xfId="0" applyNumberFormat="1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vertical="center"/>
    </xf>
    <xf numFmtId="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</xdr:rowOff>
    </xdr:from>
    <xdr:to>
      <xdr:col>11</xdr:col>
      <xdr:colOff>209550</xdr:colOff>
      <xdr:row>56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0" y="19050"/>
          <a:ext cx="7248525" cy="1143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161925</xdr:colOff>
      <xdr:row>0</xdr:row>
      <xdr:rowOff>85725</xdr:rowOff>
    </xdr:from>
    <xdr:to>
      <xdr:col>11</xdr:col>
      <xdr:colOff>276225</xdr:colOff>
      <xdr:row>56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1925" y="85725"/>
          <a:ext cx="7248525" cy="11382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sqref="A1:K56"/>
    </sheetView>
  </sheetViews>
  <sheetFormatPr baseColWidth="10" defaultRowHeight="15" x14ac:dyDescent="0.25"/>
  <sheetData>
    <row r="1" spans="1:11" x14ac:dyDescent="0.25">
      <c r="A1" s="1"/>
      <c r="B1" s="1"/>
      <c r="C1" s="1"/>
      <c r="D1" s="2"/>
      <c r="E1" s="3"/>
      <c r="F1" s="3"/>
      <c r="G1" s="2"/>
      <c r="H1" s="2"/>
      <c r="I1" s="2"/>
      <c r="J1" s="2"/>
      <c r="K1" s="4"/>
    </row>
    <row r="2" spans="1:11" x14ac:dyDescent="0.25">
      <c r="A2" s="1"/>
      <c r="B2" s="1"/>
      <c r="C2" s="1"/>
      <c r="D2" s="2"/>
      <c r="E2" s="3"/>
      <c r="F2" s="3"/>
      <c r="G2" s="2"/>
      <c r="H2" s="2"/>
      <c r="I2" s="5"/>
      <c r="J2" s="5"/>
      <c r="K2" s="5"/>
    </row>
    <row r="3" spans="1:11" ht="15.75" x14ac:dyDescent="0.25">
      <c r="A3" s="6"/>
      <c r="B3" s="7"/>
      <c r="C3" s="7"/>
      <c r="D3" s="7"/>
      <c r="E3" s="3"/>
      <c r="F3" s="3"/>
      <c r="G3" s="2"/>
      <c r="H3" s="2"/>
      <c r="I3" s="2"/>
      <c r="J3" s="2"/>
      <c r="K3" s="7"/>
    </row>
    <row r="4" spans="1:11" ht="15.75" x14ac:dyDescent="0.25">
      <c r="A4" s="6"/>
      <c r="B4" s="7"/>
      <c r="C4" s="7"/>
      <c r="D4" s="7"/>
      <c r="E4" s="3"/>
      <c r="F4" s="3"/>
      <c r="G4" s="2"/>
      <c r="H4" s="2"/>
      <c r="I4" s="2"/>
      <c r="J4" s="2"/>
      <c r="K4" s="7"/>
    </row>
    <row r="5" spans="1:11" x14ac:dyDescent="0.25">
      <c r="A5" s="8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 ht="22.5" x14ac:dyDescent="0.3">
      <c r="A6" s="6"/>
      <c r="B6" s="9" t="s">
        <v>0</v>
      </c>
      <c r="C6" s="9"/>
      <c r="D6" s="9"/>
      <c r="E6" s="9"/>
      <c r="F6" s="9"/>
      <c r="G6" s="9"/>
      <c r="H6" s="9"/>
      <c r="I6" s="9"/>
      <c r="J6" s="9"/>
      <c r="K6" s="9"/>
    </row>
    <row r="7" spans="1:11" ht="22.5" x14ac:dyDescent="0.3">
      <c r="A7" s="6"/>
      <c r="B7" s="9" t="s">
        <v>1</v>
      </c>
      <c r="C7" s="9"/>
      <c r="D7" s="9"/>
      <c r="E7" s="9"/>
      <c r="F7" s="9"/>
      <c r="G7" s="9"/>
      <c r="H7" s="9"/>
      <c r="I7" s="9"/>
      <c r="J7" s="9"/>
      <c r="K7" s="9"/>
    </row>
    <row r="8" spans="1:11" ht="22.5" x14ac:dyDescent="0.3">
      <c r="A8" s="6"/>
      <c r="B8" s="9" t="s">
        <v>2</v>
      </c>
      <c r="C8" s="9"/>
      <c r="D8" s="9"/>
      <c r="E8" s="9"/>
      <c r="F8" s="9"/>
      <c r="G8" s="9"/>
      <c r="H8" s="9"/>
      <c r="I8" s="9"/>
      <c r="J8" s="9"/>
      <c r="K8" s="9"/>
    </row>
    <row r="9" spans="1:11" ht="18.75" x14ac:dyDescent="0.3">
      <c r="A9" s="6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x14ac:dyDescent="0.25">
      <c r="A10" s="3"/>
      <c r="B10" s="12" t="s">
        <v>3</v>
      </c>
      <c r="C10" s="12"/>
      <c r="D10" s="6"/>
      <c r="E10" s="3"/>
      <c r="F10" s="3"/>
      <c r="G10" s="3"/>
      <c r="H10" s="13"/>
      <c r="I10" s="13"/>
      <c r="J10" s="13" t="s">
        <v>4</v>
      </c>
      <c r="K10" s="13"/>
    </row>
    <row r="11" spans="1:11" ht="18.75" x14ac:dyDescent="0.3">
      <c r="A11" s="6"/>
      <c r="B11" s="14" t="s">
        <v>5</v>
      </c>
      <c r="C11" s="15"/>
      <c r="D11" s="16"/>
      <c r="E11" s="17" t="s">
        <v>6</v>
      </c>
      <c r="F11" s="18"/>
      <c r="G11" s="16"/>
      <c r="H11" s="17" t="s">
        <v>7</v>
      </c>
      <c r="I11" s="18"/>
      <c r="J11" s="16"/>
      <c r="K11" s="19" t="s">
        <v>8</v>
      </c>
    </row>
    <row r="12" spans="1:11" ht="15.75" x14ac:dyDescent="0.25">
      <c r="A12" s="6"/>
      <c r="B12" s="20" t="s">
        <v>9</v>
      </c>
      <c r="C12" s="21">
        <v>2020</v>
      </c>
      <c r="D12" s="21">
        <v>2019</v>
      </c>
      <c r="E12" s="20" t="s">
        <v>9</v>
      </c>
      <c r="F12" s="21">
        <v>2020</v>
      </c>
      <c r="G12" s="21">
        <v>2019</v>
      </c>
      <c r="H12" s="20" t="s">
        <v>9</v>
      </c>
      <c r="I12" s="21">
        <v>2020</v>
      </c>
      <c r="J12" s="21">
        <v>2019</v>
      </c>
      <c r="K12" s="22"/>
    </row>
    <row r="13" spans="1:11" ht="15.75" x14ac:dyDescent="0.25">
      <c r="A13" s="6"/>
      <c r="B13" s="23">
        <f>(C13-D13)/D13</f>
        <v>1.1111111111111112</v>
      </c>
      <c r="C13" s="24">
        <v>19</v>
      </c>
      <c r="D13" s="24">
        <v>9</v>
      </c>
      <c r="E13" s="23">
        <f>(F13-G13)/G13</f>
        <v>2.8259153620044262</v>
      </c>
      <c r="F13" s="24">
        <v>1580.126</v>
      </c>
      <c r="G13" s="24">
        <v>413.00599999999997</v>
      </c>
      <c r="H13" s="23">
        <f t="shared" ref="H13:H42" si="0">(I13-J13)/J13</f>
        <v>0.83333333333333337</v>
      </c>
      <c r="I13" s="24">
        <v>11</v>
      </c>
      <c r="J13" s="24">
        <v>6</v>
      </c>
      <c r="K13" s="25" t="s">
        <v>10</v>
      </c>
    </row>
    <row r="14" spans="1:11" ht="15.75" x14ac:dyDescent="0.25">
      <c r="A14" s="6"/>
      <c r="B14" s="23">
        <f>(C14-D14)/D14</f>
        <v>-0.30232558139534882</v>
      </c>
      <c r="C14" s="24">
        <v>30</v>
      </c>
      <c r="D14" s="24">
        <v>43</v>
      </c>
      <c r="E14" s="23">
        <f>(F14-G14)/G14</f>
        <v>0.781517706876526</v>
      </c>
      <c r="F14" s="24">
        <v>6012.5510000000004</v>
      </c>
      <c r="G14" s="24">
        <v>3374.96</v>
      </c>
      <c r="H14" s="23">
        <f t="shared" si="0"/>
        <v>4.3478260869565216E-2</v>
      </c>
      <c r="I14" s="24">
        <v>24</v>
      </c>
      <c r="J14" s="24">
        <v>23</v>
      </c>
      <c r="K14" s="25" t="s">
        <v>11</v>
      </c>
    </row>
    <row r="15" spans="1:11" ht="15.75" x14ac:dyDescent="0.25">
      <c r="A15" s="6"/>
      <c r="B15" s="23">
        <f>(C15-D15)/D15</f>
        <v>-0.16417910447761194</v>
      </c>
      <c r="C15" s="24">
        <v>56</v>
      </c>
      <c r="D15" s="24">
        <v>67</v>
      </c>
      <c r="E15" s="23">
        <f>(F15-G15)/G15</f>
        <v>-0.13832419714756969</v>
      </c>
      <c r="F15" s="24">
        <v>7105.0339999999997</v>
      </c>
      <c r="G15" s="24">
        <v>8245.6</v>
      </c>
      <c r="H15" s="23">
        <f t="shared" si="0"/>
        <v>-0.16216216216216217</v>
      </c>
      <c r="I15" s="24">
        <v>31</v>
      </c>
      <c r="J15" s="24">
        <v>37</v>
      </c>
      <c r="K15" s="25" t="s">
        <v>12</v>
      </c>
    </row>
    <row r="16" spans="1:11" ht="15.75" x14ac:dyDescent="0.25">
      <c r="A16" s="6"/>
      <c r="B16" s="23">
        <f t="shared" ref="B16:B42" si="1">(C16-D16)/D16</f>
        <v>-0.56568364611260058</v>
      </c>
      <c r="C16" s="24">
        <v>162</v>
      </c>
      <c r="D16" s="24">
        <v>373</v>
      </c>
      <c r="E16" s="23">
        <f t="shared" ref="E16:E43" si="2">(F16-G16)/G16</f>
        <v>-0.29728367246438125</v>
      </c>
      <c r="F16" s="24">
        <v>36323.544000000002</v>
      </c>
      <c r="G16" s="24">
        <v>51690.195</v>
      </c>
      <c r="H16" s="23">
        <f t="shared" si="0"/>
        <v>-0.29107981220657275</v>
      </c>
      <c r="I16" s="24">
        <v>151</v>
      </c>
      <c r="J16" s="24">
        <v>213</v>
      </c>
      <c r="K16" s="25" t="s">
        <v>13</v>
      </c>
    </row>
    <row r="17" spans="1:11" ht="15.75" x14ac:dyDescent="0.25">
      <c r="A17" s="6"/>
      <c r="B17" s="23">
        <f>(C17-D17)/D17</f>
        <v>-0.9692982456140351</v>
      </c>
      <c r="C17" s="24">
        <v>7</v>
      </c>
      <c r="D17" s="24">
        <v>228</v>
      </c>
      <c r="E17" s="23">
        <f>(F17-G17)/G17</f>
        <v>-0.81415363224177206</v>
      </c>
      <c r="F17" s="24">
        <v>9563.1929999999993</v>
      </c>
      <c r="G17" s="24">
        <v>51457.519</v>
      </c>
      <c r="H17" s="23">
        <f t="shared" si="0"/>
        <v>-0.18852459016393441</v>
      </c>
      <c r="I17" s="24">
        <v>99</v>
      </c>
      <c r="J17" s="24">
        <v>122</v>
      </c>
      <c r="K17" s="25" t="s">
        <v>14</v>
      </c>
    </row>
    <row r="18" spans="1:11" ht="15.75" x14ac:dyDescent="0.25">
      <c r="A18" s="6"/>
      <c r="B18" s="23">
        <f>(C18-D18)/D18</f>
        <v>0.18237082066869301</v>
      </c>
      <c r="C18" s="24">
        <v>389</v>
      </c>
      <c r="D18" s="24">
        <v>329</v>
      </c>
      <c r="E18" s="23">
        <f t="shared" si="2"/>
        <v>-0.24782970499660417</v>
      </c>
      <c r="F18" s="24">
        <v>30907.571</v>
      </c>
      <c r="G18" s="24">
        <v>41091.188000000002</v>
      </c>
      <c r="H18" s="23">
        <f t="shared" si="0"/>
        <v>6.3829787234042548E-2</v>
      </c>
      <c r="I18" s="24">
        <v>150</v>
      </c>
      <c r="J18" s="24">
        <v>141</v>
      </c>
      <c r="K18" s="25" t="s">
        <v>15</v>
      </c>
    </row>
    <row r="19" spans="1:11" ht="15.75" x14ac:dyDescent="0.25">
      <c r="A19" s="6"/>
      <c r="B19" s="23">
        <f>(C19-D19)/D19</f>
        <v>-0.10810810810810811</v>
      </c>
      <c r="C19" s="24">
        <v>66</v>
      </c>
      <c r="D19" s="24">
        <v>74</v>
      </c>
      <c r="E19" s="23">
        <f>(F19-G19)/G19</f>
        <v>-0.52294356128864661</v>
      </c>
      <c r="F19" s="24">
        <v>13214.689</v>
      </c>
      <c r="G19" s="24">
        <v>27700.473000000002</v>
      </c>
      <c r="H19" s="23">
        <f t="shared" si="0"/>
        <v>-0.3125</v>
      </c>
      <c r="I19" s="24">
        <v>33</v>
      </c>
      <c r="J19" s="24">
        <v>48</v>
      </c>
      <c r="K19" s="25" t="s">
        <v>16</v>
      </c>
    </row>
    <row r="20" spans="1:11" ht="15.75" x14ac:dyDescent="0.25">
      <c r="A20" s="26"/>
      <c r="B20" s="27">
        <f t="shared" si="1"/>
        <v>-0.35084594835262689</v>
      </c>
      <c r="C20" s="28">
        <f t="shared" ref="C20:I20" si="3">SUM(C13:C19)</f>
        <v>729</v>
      </c>
      <c r="D20" s="28">
        <f>SUM(D13:D19)</f>
        <v>1123</v>
      </c>
      <c r="E20" s="27">
        <f t="shared" si="2"/>
        <v>-0.43085810646468925</v>
      </c>
      <c r="F20" s="28">
        <f t="shared" si="3"/>
        <v>104706.708</v>
      </c>
      <c r="G20" s="28">
        <f>SUM(G13:G19)</f>
        <v>183972.94099999999</v>
      </c>
      <c r="H20" s="27">
        <f t="shared" si="0"/>
        <v>-0.15423728813559323</v>
      </c>
      <c r="I20" s="28">
        <f t="shared" si="3"/>
        <v>499</v>
      </c>
      <c r="J20" s="28">
        <f>SUM(J13:J19)</f>
        <v>590</v>
      </c>
      <c r="K20" s="29" t="s">
        <v>17</v>
      </c>
    </row>
    <row r="21" spans="1:11" ht="15.75" x14ac:dyDescent="0.25">
      <c r="A21" s="6"/>
      <c r="B21" s="23">
        <f>(C21-D21)/D21</f>
        <v>-0.65</v>
      </c>
      <c r="C21" s="24">
        <v>56</v>
      </c>
      <c r="D21" s="24">
        <v>160</v>
      </c>
      <c r="E21" s="23">
        <f>(F21-G21)/G21</f>
        <v>-0.63163099407215573</v>
      </c>
      <c r="F21" s="24">
        <v>11494.869000000001</v>
      </c>
      <c r="G21" s="24">
        <v>31204.767</v>
      </c>
      <c r="H21" s="23">
        <f t="shared" si="0"/>
        <v>-0.42953020134228187</v>
      </c>
      <c r="I21" s="24">
        <v>85</v>
      </c>
      <c r="J21" s="24">
        <v>149</v>
      </c>
      <c r="K21" s="25" t="s">
        <v>18</v>
      </c>
    </row>
    <row r="22" spans="1:11" ht="15.75" x14ac:dyDescent="0.25">
      <c r="A22" s="6"/>
      <c r="B22" s="23">
        <f t="shared" si="1"/>
        <v>-0.22916666666666666</v>
      </c>
      <c r="C22" s="24">
        <v>74</v>
      </c>
      <c r="D22" s="24">
        <v>96</v>
      </c>
      <c r="E22" s="23">
        <f t="shared" si="2"/>
        <v>-2.7585081322776869E-3</v>
      </c>
      <c r="F22" s="24">
        <v>19283.921999999999</v>
      </c>
      <c r="G22" s="24">
        <v>19337.263999999999</v>
      </c>
      <c r="H22" s="23">
        <f t="shared" si="0"/>
        <v>0.36024844720496896</v>
      </c>
      <c r="I22" s="24">
        <v>219</v>
      </c>
      <c r="J22" s="24">
        <v>161</v>
      </c>
      <c r="K22" s="25" t="s">
        <v>19</v>
      </c>
    </row>
    <row r="23" spans="1:11" ht="15.75" x14ac:dyDescent="0.25">
      <c r="A23" s="6"/>
      <c r="B23" s="23">
        <f t="shared" si="1"/>
        <v>-0.12290502793296089</v>
      </c>
      <c r="C23" s="24">
        <v>157</v>
      </c>
      <c r="D23" s="24">
        <v>179</v>
      </c>
      <c r="E23" s="23">
        <f t="shared" si="2"/>
        <v>5.5600117740172067E-2</v>
      </c>
      <c r="F23" s="24">
        <v>14660.394</v>
      </c>
      <c r="G23" s="24">
        <v>13888.208000000001</v>
      </c>
      <c r="H23" s="23">
        <f t="shared" si="0"/>
        <v>7.246376811594203E-3</v>
      </c>
      <c r="I23" s="24">
        <v>139</v>
      </c>
      <c r="J23" s="24">
        <v>138</v>
      </c>
      <c r="K23" s="25" t="s">
        <v>20</v>
      </c>
    </row>
    <row r="24" spans="1:11" ht="15.75" x14ac:dyDescent="0.25">
      <c r="A24" s="6"/>
      <c r="B24" s="23">
        <f t="shared" si="1"/>
        <v>-0.67492260061919507</v>
      </c>
      <c r="C24" s="24">
        <v>105</v>
      </c>
      <c r="D24" s="24">
        <v>323</v>
      </c>
      <c r="E24" s="23">
        <f t="shared" si="2"/>
        <v>-0.59728075180604612</v>
      </c>
      <c r="F24" s="24">
        <v>13567.512000000001</v>
      </c>
      <c r="G24" s="24">
        <v>33689.752999999997</v>
      </c>
      <c r="H24" s="23">
        <f t="shared" si="0"/>
        <v>-0.15976331360946747</v>
      </c>
      <c r="I24" s="24">
        <v>142</v>
      </c>
      <c r="J24" s="24">
        <v>169</v>
      </c>
      <c r="K24" s="25" t="s">
        <v>21</v>
      </c>
    </row>
    <row r="25" spans="1:11" ht="15.75" x14ac:dyDescent="0.25">
      <c r="A25" s="26"/>
      <c r="B25" s="27">
        <f t="shared" si="1"/>
        <v>-0.48284960422163586</v>
      </c>
      <c r="C25" s="28">
        <f>SUM(C21:C24)</f>
        <v>392</v>
      </c>
      <c r="D25" s="28">
        <f>SUM(D21:D24)</f>
        <v>758</v>
      </c>
      <c r="E25" s="27">
        <f t="shared" si="2"/>
        <v>-0.39862717273764148</v>
      </c>
      <c r="F25" s="28">
        <f>SUM(F21:F24)</f>
        <v>59006.697</v>
      </c>
      <c r="G25" s="28">
        <f>SUM(G21:G24)</f>
        <v>98119.991999999998</v>
      </c>
      <c r="H25" s="27">
        <f t="shared" si="0"/>
        <v>-5.1863857374392218E-2</v>
      </c>
      <c r="I25" s="28">
        <f>SUM(I21:I24)</f>
        <v>585</v>
      </c>
      <c r="J25" s="28">
        <f>SUM(J21:J24)</f>
        <v>617</v>
      </c>
      <c r="K25" s="29" t="s">
        <v>22</v>
      </c>
    </row>
    <row r="26" spans="1:11" ht="15.75" x14ac:dyDescent="0.25">
      <c r="A26" s="6"/>
      <c r="B26" s="23">
        <f t="shared" si="1"/>
        <v>0.35268817204301073</v>
      </c>
      <c r="C26" s="24">
        <v>629</v>
      </c>
      <c r="D26" s="24">
        <v>465</v>
      </c>
      <c r="E26" s="23">
        <f t="shared" si="2"/>
        <v>0.23696703940701938</v>
      </c>
      <c r="F26" s="24">
        <v>53857.273999999998</v>
      </c>
      <c r="G26" s="24">
        <v>43539.781000000003</v>
      </c>
      <c r="H26" s="23">
        <f t="shared" si="0"/>
        <v>-0.13907284768211919</v>
      </c>
      <c r="I26" s="24">
        <v>260</v>
      </c>
      <c r="J26" s="24">
        <v>302</v>
      </c>
      <c r="K26" s="25" t="s">
        <v>23</v>
      </c>
    </row>
    <row r="27" spans="1:11" ht="15.75" x14ac:dyDescent="0.25">
      <c r="A27" s="6"/>
      <c r="B27" s="23">
        <f t="shared" si="1"/>
        <v>-0.47950089126559714</v>
      </c>
      <c r="C27" s="24">
        <v>292</v>
      </c>
      <c r="D27" s="24">
        <v>561</v>
      </c>
      <c r="E27" s="23">
        <f t="shared" si="2"/>
        <v>-0.39912321204998213</v>
      </c>
      <c r="F27" s="24">
        <v>32019.47</v>
      </c>
      <c r="G27" s="24">
        <v>53287.913</v>
      </c>
      <c r="H27" s="23">
        <f t="shared" si="0"/>
        <v>-0.32172131147540983</v>
      </c>
      <c r="I27" s="24">
        <v>331</v>
      </c>
      <c r="J27" s="24">
        <v>488</v>
      </c>
      <c r="K27" s="25" t="s">
        <v>24</v>
      </c>
    </row>
    <row r="28" spans="1:11" ht="15.75" x14ac:dyDescent="0.25">
      <c r="A28" s="6"/>
      <c r="B28" s="23">
        <f t="shared" si="1"/>
        <v>-0.16594827586206898</v>
      </c>
      <c r="C28" s="24">
        <v>387</v>
      </c>
      <c r="D28" s="24">
        <v>464</v>
      </c>
      <c r="E28" s="23">
        <f t="shared" si="2"/>
        <v>-0.12434992678419665</v>
      </c>
      <c r="F28" s="24">
        <v>43962.616999999998</v>
      </c>
      <c r="G28" s="24">
        <v>50205.690999999999</v>
      </c>
      <c r="H28" s="23">
        <f t="shared" si="0"/>
        <v>-0.14583333333333334</v>
      </c>
      <c r="I28" s="24">
        <v>410</v>
      </c>
      <c r="J28" s="24">
        <v>480</v>
      </c>
      <c r="K28" s="25" t="s">
        <v>25</v>
      </c>
    </row>
    <row r="29" spans="1:11" ht="15.75" x14ac:dyDescent="0.25">
      <c r="A29" s="26"/>
      <c r="B29" s="27">
        <f t="shared" si="1"/>
        <v>-0.12214765100671141</v>
      </c>
      <c r="C29" s="28">
        <f>SUM(C26:C28)</f>
        <v>1308</v>
      </c>
      <c r="D29" s="28">
        <f>SUM(D26:D28)</f>
        <v>1490</v>
      </c>
      <c r="E29" s="27">
        <f t="shared" si="2"/>
        <v>-0.11693959164444187</v>
      </c>
      <c r="F29" s="28">
        <f>SUM(F26:F28)</f>
        <v>129839.361</v>
      </c>
      <c r="G29" s="28">
        <f>SUM(G26:G28)</f>
        <v>147033.38500000001</v>
      </c>
      <c r="H29" s="27">
        <f t="shared" si="0"/>
        <v>-0.21181102362204723</v>
      </c>
      <c r="I29" s="28">
        <f>SUM(I26:I28)</f>
        <v>1001</v>
      </c>
      <c r="J29" s="28">
        <f>SUM(J26:J28)</f>
        <v>1270</v>
      </c>
      <c r="K29" s="29" t="s">
        <v>26</v>
      </c>
    </row>
    <row r="30" spans="1:11" ht="15.75" x14ac:dyDescent="0.25">
      <c r="A30" s="6"/>
      <c r="B30" s="23">
        <f t="shared" si="1"/>
        <v>-0.39772727272727271</v>
      </c>
      <c r="C30" s="24">
        <v>53</v>
      </c>
      <c r="D30" s="24">
        <v>88</v>
      </c>
      <c r="E30" s="23">
        <f t="shared" si="2"/>
        <v>-0.16550635658849866</v>
      </c>
      <c r="F30" s="24">
        <v>11168.918</v>
      </c>
      <c r="G30" s="24">
        <v>13384.066000000001</v>
      </c>
      <c r="H30" s="23">
        <f t="shared" si="0"/>
        <v>-0.1</v>
      </c>
      <c r="I30" s="24">
        <v>36</v>
      </c>
      <c r="J30" s="24">
        <v>40</v>
      </c>
      <c r="K30" s="25" t="s">
        <v>27</v>
      </c>
    </row>
    <row r="31" spans="1:11" ht="15.75" x14ac:dyDescent="0.25">
      <c r="A31" s="6"/>
      <c r="B31" s="23">
        <f t="shared" si="1"/>
        <v>-0.6711111111111111</v>
      </c>
      <c r="C31" s="24">
        <v>74</v>
      </c>
      <c r="D31" s="24">
        <v>225</v>
      </c>
      <c r="E31" s="23">
        <f t="shared" si="2"/>
        <v>-0.57562904089280564</v>
      </c>
      <c r="F31" s="24">
        <v>13396.5</v>
      </c>
      <c r="G31" s="24">
        <v>31567.9</v>
      </c>
      <c r="H31" s="23">
        <f t="shared" si="0"/>
        <v>-0.21839080459770116</v>
      </c>
      <c r="I31" s="24">
        <v>68</v>
      </c>
      <c r="J31" s="24">
        <v>87</v>
      </c>
      <c r="K31" s="25" t="s">
        <v>28</v>
      </c>
    </row>
    <row r="32" spans="1:11" ht="15.75" x14ac:dyDescent="0.25">
      <c r="A32" s="6"/>
      <c r="B32" s="23">
        <f t="shared" si="1"/>
        <v>-0.39661016949152544</v>
      </c>
      <c r="C32" s="24">
        <v>178</v>
      </c>
      <c r="D32" s="24">
        <v>295</v>
      </c>
      <c r="E32" s="23">
        <f t="shared" si="2"/>
        <v>-0.69119853617258209</v>
      </c>
      <c r="F32" s="24">
        <v>16859.509999999998</v>
      </c>
      <c r="G32" s="24">
        <v>54596.6</v>
      </c>
      <c r="H32" s="23">
        <f t="shared" si="0"/>
        <v>-0.36842105263157893</v>
      </c>
      <c r="I32" s="24">
        <v>84</v>
      </c>
      <c r="J32" s="24">
        <v>133</v>
      </c>
      <c r="K32" s="25" t="s">
        <v>29</v>
      </c>
    </row>
    <row r="33" spans="1:11" ht="15.75" x14ac:dyDescent="0.25">
      <c r="A33" s="6"/>
      <c r="B33" s="23">
        <f t="shared" si="1"/>
        <v>-7.1713147410358571E-2</v>
      </c>
      <c r="C33" s="24">
        <v>233</v>
      </c>
      <c r="D33" s="24">
        <v>251</v>
      </c>
      <c r="E33" s="23">
        <f t="shared" si="2"/>
        <v>0.2871691638109784</v>
      </c>
      <c r="F33" s="24">
        <v>46045.21</v>
      </c>
      <c r="G33" s="24">
        <v>35772.462</v>
      </c>
      <c r="H33" s="23">
        <f t="shared" si="0"/>
        <v>-0.19730941704035873</v>
      </c>
      <c r="I33" s="24">
        <v>179</v>
      </c>
      <c r="J33" s="24">
        <v>223</v>
      </c>
      <c r="K33" s="25" t="s">
        <v>30</v>
      </c>
    </row>
    <row r="34" spans="1:11" ht="15.75" x14ac:dyDescent="0.25">
      <c r="A34" s="26"/>
      <c r="B34" s="27">
        <f t="shared" si="1"/>
        <v>-0.37369033760186265</v>
      </c>
      <c r="C34" s="28">
        <f>SUM(C30:C33)</f>
        <v>538</v>
      </c>
      <c r="D34" s="28">
        <f>SUM(D30:D33)</f>
        <v>859</v>
      </c>
      <c r="E34" s="27">
        <f t="shared" si="2"/>
        <v>-0.35361015732159518</v>
      </c>
      <c r="F34" s="28">
        <f>SUM(F30:F33)</f>
        <v>87470.138000000006</v>
      </c>
      <c r="G34" s="28">
        <f>SUM(G30:G33)</f>
        <v>135321.02799999999</v>
      </c>
      <c r="H34" s="27">
        <f t="shared" si="0"/>
        <v>-0.2401656314699793</v>
      </c>
      <c r="I34" s="28">
        <f>SUM(I30:I33)</f>
        <v>367</v>
      </c>
      <c r="J34" s="28">
        <f>SUM(J30:J33)</f>
        <v>483</v>
      </c>
      <c r="K34" s="29" t="s">
        <v>31</v>
      </c>
    </row>
    <row r="35" spans="1:11" ht="15.75" x14ac:dyDescent="0.25">
      <c r="A35" s="6"/>
      <c r="B35" s="23">
        <f>(C35-D35)/D35</f>
        <v>-0.43215031315240082</v>
      </c>
      <c r="C35" s="24">
        <v>272</v>
      </c>
      <c r="D35" s="24">
        <v>479</v>
      </c>
      <c r="E35" s="23">
        <f t="shared" si="2"/>
        <v>-0.24309472497354817</v>
      </c>
      <c r="F35" s="24">
        <v>28067.27</v>
      </c>
      <c r="G35" s="24">
        <v>37081.614999999998</v>
      </c>
      <c r="H35" s="23">
        <f t="shared" si="0"/>
        <v>-0.37048192771084337</v>
      </c>
      <c r="I35" s="24">
        <v>209</v>
      </c>
      <c r="J35" s="24">
        <v>332</v>
      </c>
      <c r="K35" s="25" t="s">
        <v>32</v>
      </c>
    </row>
    <row r="36" spans="1:11" ht="15.75" x14ac:dyDescent="0.25">
      <c r="A36" s="6"/>
      <c r="B36" s="23">
        <f>(C36-D36)/D36</f>
        <v>0.13580246913580246</v>
      </c>
      <c r="C36" s="24">
        <v>92</v>
      </c>
      <c r="D36" s="24">
        <v>81</v>
      </c>
      <c r="E36" s="23">
        <f t="shared" si="2"/>
        <v>0.11445797398174677</v>
      </c>
      <c r="F36" s="24">
        <v>7812.1809999999996</v>
      </c>
      <c r="G36" s="24">
        <v>7009.848</v>
      </c>
      <c r="H36" s="23">
        <f t="shared" si="0"/>
        <v>0.81355932203389836</v>
      </c>
      <c r="I36" s="24">
        <v>107</v>
      </c>
      <c r="J36" s="24">
        <v>59</v>
      </c>
      <c r="K36" s="25" t="s">
        <v>33</v>
      </c>
    </row>
    <row r="37" spans="1:11" ht="15.75" x14ac:dyDescent="0.25">
      <c r="A37" s="6"/>
      <c r="B37" s="23">
        <f>(C37-D37)/D37</f>
        <v>0.34482758620689657</v>
      </c>
      <c r="C37" s="24">
        <v>156</v>
      </c>
      <c r="D37" s="24">
        <v>116</v>
      </c>
      <c r="E37" s="23">
        <f t="shared" si="2"/>
        <v>0.44854005088282095</v>
      </c>
      <c r="F37" s="24">
        <v>16254.178</v>
      </c>
      <c r="G37" s="24">
        <v>11221.075999999999</v>
      </c>
      <c r="H37" s="23">
        <f t="shared" si="0"/>
        <v>0.42148760330578511</v>
      </c>
      <c r="I37" s="24">
        <v>172</v>
      </c>
      <c r="J37" s="24">
        <v>121</v>
      </c>
      <c r="K37" s="25" t="s">
        <v>34</v>
      </c>
    </row>
    <row r="38" spans="1:11" ht="15.75" x14ac:dyDescent="0.25">
      <c r="A38" s="26"/>
      <c r="B38" s="27">
        <f t="shared" si="1"/>
        <v>-0.23076923076923078</v>
      </c>
      <c r="C38" s="28">
        <f>SUM(C35:C37)</f>
        <v>520</v>
      </c>
      <c r="D38" s="28">
        <f>SUM(D35:D37)</f>
        <v>676</v>
      </c>
      <c r="E38" s="27">
        <f t="shared" si="2"/>
        <v>-5.7471778686565021E-2</v>
      </c>
      <c r="F38" s="28">
        <f>SUM(F35:F37)</f>
        <v>52133.629000000001</v>
      </c>
      <c r="G38" s="28">
        <f>SUM(G35:G37)</f>
        <v>55312.538999999997</v>
      </c>
      <c r="H38" s="27">
        <f t="shared" si="0"/>
        <v>-4.6875E-2</v>
      </c>
      <c r="I38" s="28">
        <f>SUM(I35:I37)</f>
        <v>488</v>
      </c>
      <c r="J38" s="28">
        <f>SUM(J35:J37)</f>
        <v>512</v>
      </c>
      <c r="K38" s="29" t="s">
        <v>35</v>
      </c>
    </row>
    <row r="39" spans="1:11" ht="15.75" x14ac:dyDescent="0.25">
      <c r="A39" s="6"/>
      <c r="B39" s="23">
        <f t="shared" si="1"/>
        <v>2.197802197802198E-2</v>
      </c>
      <c r="C39" s="24">
        <v>186</v>
      </c>
      <c r="D39" s="24">
        <v>182</v>
      </c>
      <c r="E39" s="23">
        <f t="shared" si="2"/>
        <v>0.5422501694373949</v>
      </c>
      <c r="F39" s="24">
        <v>43055.601000000002</v>
      </c>
      <c r="G39" s="24">
        <v>27917.391</v>
      </c>
      <c r="H39" s="23">
        <f t="shared" si="0"/>
        <v>-0.1038961038961039</v>
      </c>
      <c r="I39" s="24">
        <v>207</v>
      </c>
      <c r="J39" s="24">
        <v>231</v>
      </c>
      <c r="K39" s="25" t="s">
        <v>36</v>
      </c>
    </row>
    <row r="40" spans="1:11" ht="15.75" x14ac:dyDescent="0.25">
      <c r="A40" s="6"/>
      <c r="B40" s="23">
        <f t="shared" si="1"/>
        <v>-0.30795847750865052</v>
      </c>
      <c r="C40" s="24">
        <v>200</v>
      </c>
      <c r="D40" s="24">
        <v>289</v>
      </c>
      <c r="E40" s="23">
        <f t="shared" si="2"/>
        <v>-0.24995922045451052</v>
      </c>
      <c r="F40" s="24">
        <v>18254.629000000001</v>
      </c>
      <c r="G40" s="24">
        <v>24338.182000000001</v>
      </c>
      <c r="H40" s="23">
        <f t="shared" si="0"/>
        <v>-0.31538461538461537</v>
      </c>
      <c r="I40" s="24">
        <v>178</v>
      </c>
      <c r="J40" s="24">
        <v>260</v>
      </c>
      <c r="K40" s="25" t="s">
        <v>37</v>
      </c>
    </row>
    <row r="41" spans="1:11" ht="15.75" x14ac:dyDescent="0.25">
      <c r="A41" s="6"/>
      <c r="B41" s="23">
        <f>(C41-D41)/D41</f>
        <v>5.7471264367816091E-2</v>
      </c>
      <c r="C41" s="24">
        <v>92</v>
      </c>
      <c r="D41" s="24">
        <v>87</v>
      </c>
      <c r="E41" s="23">
        <f>(F41-G41)/G41</f>
        <v>0.47035129347906968</v>
      </c>
      <c r="F41" s="24">
        <v>11836.15</v>
      </c>
      <c r="G41" s="24">
        <v>8049.8789999999999</v>
      </c>
      <c r="H41" s="23">
        <f t="shared" si="0"/>
        <v>-0.11764705882352941</v>
      </c>
      <c r="I41" s="24">
        <v>105</v>
      </c>
      <c r="J41" s="24">
        <v>119</v>
      </c>
      <c r="K41" s="25" t="s">
        <v>38</v>
      </c>
    </row>
    <row r="42" spans="1:11" ht="15.75" x14ac:dyDescent="0.25">
      <c r="A42" s="26"/>
      <c r="B42" s="27">
        <f t="shared" si="1"/>
        <v>-0.14336917562724014</v>
      </c>
      <c r="C42" s="28">
        <f>SUM(C39:C41)</f>
        <v>478</v>
      </c>
      <c r="D42" s="28">
        <f>SUM(D39:D41)</f>
        <v>558</v>
      </c>
      <c r="E42" s="27">
        <f t="shared" si="2"/>
        <v>0.21293146098962989</v>
      </c>
      <c r="F42" s="28">
        <f>SUM(F39:F41)</f>
        <v>73146.38</v>
      </c>
      <c r="G42" s="28">
        <f>SUM(G39:G41)</f>
        <v>60305.452000000005</v>
      </c>
      <c r="H42" s="27">
        <f t="shared" si="0"/>
        <v>-0.19672131147540983</v>
      </c>
      <c r="I42" s="28">
        <f>SUM(I39:I41)</f>
        <v>490</v>
      </c>
      <c r="J42" s="28">
        <f>SUM(J39:J41)</f>
        <v>610</v>
      </c>
      <c r="K42" s="29" t="s">
        <v>39</v>
      </c>
    </row>
    <row r="43" spans="1:11" ht="15.75" x14ac:dyDescent="0.25">
      <c r="A43" s="30"/>
      <c r="B43" s="27">
        <f>(C43-D43)/D43</f>
        <v>-0.27434114202049781</v>
      </c>
      <c r="C43" s="31">
        <f>C42+C38+C34+C29+C25+C20</f>
        <v>3965</v>
      </c>
      <c r="D43" s="31">
        <f>D42+D38+D34+D29+D25+D20</f>
        <v>5464</v>
      </c>
      <c r="E43" s="32">
        <f t="shared" si="2"/>
        <v>-0.25550842624405068</v>
      </c>
      <c r="F43" s="31">
        <f>F42+F38+F34+F29+F25+F20</f>
        <v>506302.913</v>
      </c>
      <c r="G43" s="31">
        <f>G42+G38+G34+G29+G25+G20</f>
        <v>680065.33699999994</v>
      </c>
      <c r="H43" s="32">
        <f>(I43-J43)/J43</f>
        <v>-0.15972562469377757</v>
      </c>
      <c r="I43" s="31">
        <f>I42+I38+I34+I29+I25+I20</f>
        <v>3430</v>
      </c>
      <c r="J43" s="31">
        <f>J42+J38+J34+J29+J25+J20</f>
        <v>4082</v>
      </c>
      <c r="K43" s="33" t="s">
        <v>40</v>
      </c>
    </row>
    <row r="44" spans="1:11" ht="15.75" x14ac:dyDescent="0.25">
      <c r="A44" s="6"/>
      <c r="B44" s="34"/>
      <c r="C44" s="35"/>
      <c r="D44" s="35"/>
      <c r="E44" s="34"/>
      <c r="F44" s="35"/>
      <c r="G44" s="35"/>
      <c r="H44" s="34"/>
      <c r="I44" s="35"/>
      <c r="J44" s="35"/>
      <c r="K44" s="36" t="s">
        <v>41</v>
      </c>
    </row>
    <row r="45" spans="1:11" ht="15.75" x14ac:dyDescent="0.25">
      <c r="A45" s="6"/>
      <c r="B45" s="23">
        <f>(C45-D45)/D45</f>
        <v>-0.95322939866369716</v>
      </c>
      <c r="C45" s="37">
        <v>21</v>
      </c>
      <c r="D45" s="37">
        <v>449</v>
      </c>
      <c r="E45" s="23">
        <f>(F45-G45)/G45</f>
        <v>-0.92389226040588124</v>
      </c>
      <c r="F45" s="24">
        <v>5946.7</v>
      </c>
      <c r="G45" s="24">
        <v>78135.285999999993</v>
      </c>
      <c r="H45" s="23">
        <f>(I45-J45)/J45</f>
        <v>-0.59459459459459463</v>
      </c>
      <c r="I45" s="24">
        <v>15</v>
      </c>
      <c r="J45" s="24">
        <v>37</v>
      </c>
      <c r="K45" s="25" t="s">
        <v>42</v>
      </c>
    </row>
    <row r="46" spans="1:11" ht="15.75" x14ac:dyDescent="0.25">
      <c r="A46" s="6"/>
      <c r="B46" s="23">
        <f>(C46-D46)/D46</f>
        <v>-1</v>
      </c>
      <c r="C46" s="24">
        <v>0</v>
      </c>
      <c r="D46" s="24">
        <v>57</v>
      </c>
      <c r="E46" s="23">
        <f>(F46-G46)/G46</f>
        <v>-0.8287937743190662</v>
      </c>
      <c r="F46" s="24">
        <v>3168</v>
      </c>
      <c r="G46" s="24">
        <v>18504</v>
      </c>
      <c r="H46" s="23">
        <f>(I46-J46)/J46</f>
        <v>-0.7142857142857143</v>
      </c>
      <c r="I46" s="24">
        <v>2</v>
      </c>
      <c r="J46" s="24">
        <v>7</v>
      </c>
      <c r="K46" s="25" t="s">
        <v>43</v>
      </c>
    </row>
    <row r="47" spans="1:11" ht="15.75" x14ac:dyDescent="0.25">
      <c r="A47" s="6"/>
      <c r="B47" s="23">
        <f>(C47-D47)/D47</f>
        <v>-0.18523002421307505</v>
      </c>
      <c r="C47" s="24">
        <v>673</v>
      </c>
      <c r="D47" s="24">
        <v>826</v>
      </c>
      <c r="E47" s="23">
        <f>(F47-G47)/G47</f>
        <v>-0.20699670614172824</v>
      </c>
      <c r="F47" s="24">
        <v>59576.033000000003</v>
      </c>
      <c r="G47" s="24">
        <v>75127.093999999997</v>
      </c>
      <c r="H47" s="23">
        <f>(I47-J47)/J47</f>
        <v>-0.14384508990318118</v>
      </c>
      <c r="I47" s="24">
        <v>619</v>
      </c>
      <c r="J47" s="24">
        <v>723</v>
      </c>
      <c r="K47" s="25" t="s">
        <v>44</v>
      </c>
    </row>
    <row r="48" spans="1:11" ht="15.75" x14ac:dyDescent="0.25">
      <c r="A48" s="6"/>
      <c r="B48" s="23">
        <f>(C48-D48)/D48</f>
        <v>1.9102564102564104</v>
      </c>
      <c r="C48" s="37">
        <v>227</v>
      </c>
      <c r="D48" s="37">
        <v>78</v>
      </c>
      <c r="E48" s="38">
        <f>(F48-G48)/G48</f>
        <v>3.2461793789951315E-2</v>
      </c>
      <c r="F48" s="37">
        <v>20567.309000000001</v>
      </c>
      <c r="G48" s="37">
        <v>19920.649000000001</v>
      </c>
      <c r="H48" s="38">
        <f>(I48-J48)/J48</f>
        <v>3.1674208144796379E-2</v>
      </c>
      <c r="I48" s="37">
        <v>228</v>
      </c>
      <c r="J48" s="37">
        <v>221</v>
      </c>
      <c r="K48" s="39" t="s">
        <v>45</v>
      </c>
    </row>
    <row r="49" spans="1:11" ht="15.75" x14ac:dyDescent="0.25">
      <c r="A49" s="6"/>
      <c r="B49" s="40">
        <f>(C49-D49)/D49</f>
        <v>-9.0909090909090912E-2</v>
      </c>
      <c r="C49" s="41">
        <v>30</v>
      </c>
      <c r="D49" s="41">
        <v>33</v>
      </c>
      <c r="E49" s="40">
        <f>(F49-G49)/G49</f>
        <v>-0.22867957245198223</v>
      </c>
      <c r="F49" s="41">
        <v>2768.576</v>
      </c>
      <c r="G49" s="41">
        <v>3589.3980000000001</v>
      </c>
      <c r="H49" s="40">
        <f>(I49-J49)/J49</f>
        <v>-6.8965517241379309E-2</v>
      </c>
      <c r="I49" s="41">
        <v>27</v>
      </c>
      <c r="J49" s="41">
        <v>29</v>
      </c>
      <c r="K49" s="42" t="s">
        <v>46</v>
      </c>
    </row>
    <row r="50" spans="1:11" ht="15.75" x14ac:dyDescent="0.25">
      <c r="A50" s="6"/>
      <c r="B50" s="43"/>
      <c r="C50" s="43"/>
      <c r="D50" s="44"/>
      <c r="E50" s="45"/>
      <c r="F50" s="45"/>
      <c r="G50" s="44"/>
      <c r="H50" s="45"/>
      <c r="I50" s="45"/>
      <c r="J50" s="44"/>
      <c r="K50" s="46"/>
    </row>
    <row r="51" spans="1:11" ht="15.75" x14ac:dyDescent="0.25">
      <c r="A51" s="6"/>
      <c r="B51" s="43"/>
      <c r="C51" s="43"/>
      <c r="D51" s="44"/>
      <c r="E51" s="45"/>
      <c r="F51" s="45"/>
      <c r="G51" s="44"/>
      <c r="H51" s="45"/>
      <c r="I51" s="45"/>
      <c r="J51" s="44"/>
      <c r="K51" s="46"/>
    </row>
    <row r="52" spans="1:11" x14ac:dyDescent="0.25">
      <c r="A52" s="3"/>
      <c r="B52" s="3"/>
      <c r="C52" s="3"/>
      <c r="D52" s="3"/>
      <c r="E52" s="3"/>
      <c r="F52" s="47"/>
      <c r="G52" s="3"/>
      <c r="H52" s="3"/>
      <c r="I52" s="3"/>
      <c r="J52" s="3"/>
      <c r="K52" s="3"/>
    </row>
    <row r="53" spans="1:1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3"/>
      <c r="B54" s="3"/>
      <c r="C54" s="3"/>
      <c r="D54" s="3"/>
      <c r="E54" s="3"/>
      <c r="F54" s="6"/>
      <c r="G54" s="6"/>
      <c r="H54" s="6"/>
      <c r="I54" s="6"/>
      <c r="J54" s="6"/>
      <c r="K54" s="6"/>
    </row>
    <row r="55" spans="1:11" x14ac:dyDescent="0.25">
      <c r="A55" s="48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5">
      <c r="A56" s="48"/>
      <c r="B56" s="6"/>
      <c r="C56" s="6"/>
      <c r="D56" s="6"/>
      <c r="E56" s="6"/>
      <c r="F56" s="6"/>
      <c r="G56" s="6"/>
      <c r="H56" s="6"/>
      <c r="I56" s="6"/>
      <c r="J56" s="6"/>
      <c r="K56" s="6"/>
    </row>
  </sheetData>
  <mergeCells count="14">
    <mergeCell ref="B9:J9"/>
    <mergeCell ref="B10:C10"/>
    <mergeCell ref="H10:I10"/>
    <mergeCell ref="J10:K10"/>
    <mergeCell ref="B11:D11"/>
    <mergeCell ref="E11:G11"/>
    <mergeCell ref="H11:J11"/>
    <mergeCell ref="K11:K12"/>
    <mergeCell ref="A1:C1"/>
    <mergeCell ref="A2:C2"/>
    <mergeCell ref="I2:K2"/>
    <mergeCell ref="B6:K6"/>
    <mergeCell ref="B7:K7"/>
    <mergeCell ref="B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2021-05-25T10:26:44Z</dcterms:created>
  <dcterms:modified xsi:type="dcterms:W3CDTF">2021-05-25T10:28:31Z</dcterms:modified>
</cp:coreProperties>
</file>