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75" windowWidth="9720" windowHeight="5310" tabRatio="599" firstSheet="12" activeTab="12"/>
  </bookViews>
  <sheets>
    <sheet name="FLO-PO jen2017" sheetId="1" r:id="rId1"/>
    <sheet name="FLO-POP-BI2017" sheetId="2" r:id="rId2"/>
    <sheet name="FLO-POP-ARI2017" sheetId="4" r:id="rId3"/>
    <sheet name="FLO-POP-TUN 17" sheetId="3" r:id="rId4"/>
    <sheet name="ben arous" sheetId="14" r:id="rId5"/>
    <sheet name="FLO-POP-NA17" sheetId="5" r:id="rId6"/>
    <sheet name="FLO-POP-SO17" sheetId="6" r:id="rId7"/>
    <sheet name="FLO-POPMO2017" sheetId="7" r:id="rId8"/>
    <sheet name="FLO-POP-MAH017" sheetId="8" r:id="rId9"/>
    <sheet name="FLO-POP-SFA2017" sheetId="9" r:id="rId10"/>
    <sheet name="FLO-POP-GAB017" sheetId="10" r:id="rId11"/>
    <sheet name="FLO-POP-MED2017" sheetId="11" r:id="rId12"/>
    <sheet name="ETAT DE FLOTILLE17" sheetId="12" r:id="rId13"/>
  </sheets>
  <definedNames>
    <definedName name="_xlnm.Print_Area" localSheetId="12">'ETAT DE FLOTILLE17'!$A$1:$H$21</definedName>
    <definedName name="_xlnm.Print_Area" localSheetId="0">'FLO-PO jen2017'!$A$1:$E$24</definedName>
    <definedName name="_xlnm.Print_Area" localSheetId="2">'FLO-POP-ARI2017'!$A$1:$E$19</definedName>
    <definedName name="_xlnm.Print_Area" localSheetId="1">'FLO-POP-BI2017'!$A$1:$E$37</definedName>
    <definedName name="_xlnm.Print_Area" localSheetId="8">'FLO-POP-MAH017'!$A$1:$E$29</definedName>
    <definedName name="_xlnm.Print_Area" localSheetId="7">'FLO-POPMO2017'!$A$1:$E$35</definedName>
    <definedName name="_xlnm.Print_Area" localSheetId="5">'FLO-POP-NA17'!$A$1:$E$27</definedName>
    <definedName name="_xlnm.Print_Area" localSheetId="9">'FLO-POP-SFA2017'!$A$1:$E$37</definedName>
    <definedName name="_xlnm.Print_Area" localSheetId="3">'FLO-POP-TUN 17'!$A$1:$E$25</definedName>
  </definedNames>
  <calcPr calcId="144525"/>
</workbook>
</file>

<file path=xl/calcChain.xml><?xml version="1.0" encoding="utf-8"?>
<calcChain xmlns="http://schemas.openxmlformats.org/spreadsheetml/2006/main">
  <c r="C22" i="5" l="1"/>
  <c r="E9" i="5"/>
  <c r="C26" i="5" l="1"/>
  <c r="E26" i="5"/>
  <c r="E23" i="1"/>
  <c r="C23" i="1"/>
  <c r="C21" i="8" l="1"/>
  <c r="C34" i="11"/>
  <c r="C33" i="11"/>
  <c r="C32" i="11"/>
  <c r="D29" i="7"/>
  <c r="D28" i="7"/>
  <c r="D27" i="7"/>
  <c r="C27" i="7"/>
  <c r="C32" i="7"/>
  <c r="C30" i="7"/>
  <c r="C29" i="7"/>
  <c r="C28" i="7"/>
  <c r="D24" i="5"/>
  <c r="D25" i="5"/>
  <c r="G7" i="3"/>
  <c r="G8" i="3"/>
  <c r="G9" i="3"/>
  <c r="G6" i="3"/>
  <c r="E24" i="5"/>
  <c r="E23" i="5"/>
  <c r="E22" i="5"/>
  <c r="E25" i="5"/>
  <c r="D23" i="5"/>
  <c r="C24" i="5"/>
  <c r="C23" i="5"/>
  <c r="D22" i="5"/>
  <c r="D27" i="5" l="1"/>
  <c r="E27" i="5"/>
  <c r="E28" i="7"/>
  <c r="E20" i="7" l="1"/>
  <c r="E29" i="7" s="1"/>
  <c r="E21" i="7"/>
  <c r="E30" i="7" s="1"/>
  <c r="E18" i="7"/>
  <c r="E14" i="7"/>
  <c r="E6" i="7"/>
  <c r="D30" i="7"/>
  <c r="E24" i="7" l="1"/>
  <c r="E27" i="7" s="1"/>
  <c r="E7" i="14" l="1"/>
  <c r="E17" i="14" s="1"/>
  <c r="E6" i="14"/>
  <c r="E16" i="14" s="1"/>
  <c r="E18" i="14" s="1"/>
  <c r="C17" i="14"/>
  <c r="C16" i="14"/>
  <c r="C18" i="14" s="1"/>
  <c r="D33" i="11"/>
  <c r="E33" i="11"/>
  <c r="D37" i="11"/>
  <c r="E37" i="11"/>
  <c r="C37" i="11"/>
  <c r="D35" i="11"/>
  <c r="E35" i="11"/>
  <c r="C35" i="11"/>
  <c r="E38" i="11"/>
  <c r="D32" i="2"/>
  <c r="E32" i="2"/>
  <c r="C32" i="2"/>
  <c r="D31" i="2"/>
  <c r="E31" i="2"/>
  <c r="C31" i="2"/>
  <c r="D30" i="2"/>
  <c r="E30" i="2"/>
  <c r="C29" i="2"/>
  <c r="D28" i="2"/>
  <c r="E28" i="2"/>
  <c r="C28" i="2"/>
  <c r="D33" i="2"/>
  <c r="E33" i="2"/>
  <c r="C33" i="2"/>
  <c r="E22" i="3"/>
  <c r="D19" i="1" l="1"/>
  <c r="E19" i="1"/>
  <c r="C19" i="1"/>
  <c r="D23" i="1"/>
  <c r="E34" i="9"/>
  <c r="D35" i="9"/>
  <c r="E35" i="9"/>
  <c r="C35" i="9"/>
  <c r="D34" i="9"/>
  <c r="C34" i="9"/>
  <c r="D33" i="9"/>
  <c r="E33" i="9"/>
  <c r="C33" i="9"/>
  <c r="D32" i="9"/>
  <c r="E32" i="9"/>
  <c r="C32" i="9"/>
  <c r="C37" i="9" s="1"/>
  <c r="E31" i="9"/>
  <c r="E37" i="9" s="1"/>
  <c r="D31" i="9"/>
  <c r="C31" i="9"/>
  <c r="C21" i="6"/>
  <c r="D21" i="6"/>
  <c r="E21" i="6"/>
  <c r="C22" i="6"/>
  <c r="D22" i="6"/>
  <c r="E22" i="6"/>
  <c r="C23" i="6"/>
  <c r="D23" i="6"/>
  <c r="E23" i="6"/>
  <c r="C24" i="6"/>
  <c r="D24" i="6"/>
  <c r="E24" i="6"/>
  <c r="C25" i="6"/>
  <c r="D25" i="6"/>
  <c r="E25" i="6"/>
  <c r="E34" i="11"/>
  <c r="E18" i="3"/>
  <c r="D18" i="3"/>
  <c r="D34" i="11"/>
  <c r="C26" i="6" l="1"/>
  <c r="D37" i="9"/>
  <c r="E20" i="1"/>
  <c r="C20" i="1"/>
  <c r="D26" i="6"/>
  <c r="E19" i="3"/>
  <c r="C19" i="3"/>
  <c r="C20" i="3"/>
  <c r="C18" i="3"/>
  <c r="E19" i="10"/>
  <c r="E18" i="10"/>
  <c r="E17" i="10"/>
  <c r="C17" i="10"/>
  <c r="E32" i="7"/>
  <c r="E24" i="8"/>
  <c r="E23" i="8"/>
  <c r="E26" i="8"/>
  <c r="C26" i="8"/>
  <c r="C24" i="8"/>
  <c r="C23" i="8"/>
  <c r="C25" i="5"/>
  <c r="E13" i="4"/>
  <c r="E10" i="4"/>
  <c r="C30" i="2"/>
  <c r="E29" i="2"/>
  <c r="D29" i="2"/>
  <c r="C27" i="5" l="1"/>
  <c r="E15" i="4"/>
  <c r="C34" i="2"/>
  <c r="D34" i="2"/>
  <c r="E34" i="2"/>
  <c r="E25" i="8" l="1"/>
  <c r="C25" i="8"/>
  <c r="E21" i="3"/>
  <c r="C21" i="3"/>
  <c r="C23" i="3" s="1"/>
  <c r="E20" i="3"/>
  <c r="E23" i="3" s="1"/>
  <c r="D20" i="3"/>
  <c r="D19" i="3"/>
  <c r="E22" i="8"/>
  <c r="E21" i="8"/>
  <c r="C22" i="8"/>
  <c r="C27" i="8" s="1"/>
  <c r="D25" i="8"/>
  <c r="D22" i="8"/>
  <c r="D21" i="8"/>
  <c r="E36" i="11"/>
  <c r="E32" i="11"/>
  <c r="E20" i="10"/>
  <c r="E22" i="1"/>
  <c r="E21" i="1"/>
  <c r="E24" i="1" s="1"/>
  <c r="D36" i="11"/>
  <c r="C36" i="11"/>
  <c r="C39" i="11" s="1"/>
  <c r="D32" i="11"/>
  <c r="D39" i="11" s="1"/>
  <c r="D19" i="10"/>
  <c r="C19" i="10"/>
  <c r="D18" i="10"/>
  <c r="C18" i="10"/>
  <c r="D17" i="10"/>
  <c r="D13" i="4"/>
  <c r="C13" i="4"/>
  <c r="D10" i="4"/>
  <c r="C10" i="4"/>
  <c r="D22" i="1"/>
  <c r="C22" i="1"/>
  <c r="D21" i="1"/>
  <c r="C21" i="1"/>
  <c r="C24" i="1" s="1"/>
  <c r="D20" i="1"/>
  <c r="D24" i="1" s="1"/>
  <c r="C21" i="10" l="1"/>
  <c r="D15" i="4"/>
  <c r="E39" i="11"/>
  <c r="D21" i="10"/>
  <c r="C33" i="7"/>
  <c r="D23" i="3"/>
  <c r="C15" i="4"/>
  <c r="E33" i="7"/>
  <c r="D33" i="7"/>
  <c r="E26" i="6"/>
  <c r="E21" i="10"/>
  <c r="E27" i="8"/>
</calcChain>
</file>

<file path=xl/sharedStrings.xml><?xml version="1.0" encoding="utf-8"?>
<sst xmlns="http://schemas.openxmlformats.org/spreadsheetml/2006/main" count="484" uniqueCount="148">
  <si>
    <t xml:space="preserve">الأسطول و اليد العاملة بقطاع الصيد البحري </t>
  </si>
  <si>
    <t>الميناء</t>
  </si>
  <si>
    <t>الأسطول</t>
  </si>
  <si>
    <t>اليد العاملة</t>
  </si>
  <si>
    <t>نوع المركب</t>
  </si>
  <si>
    <t>عاملة</t>
  </si>
  <si>
    <t>عاطلة</t>
  </si>
  <si>
    <t>***</t>
  </si>
  <si>
    <t xml:space="preserve">  مراكب صيد ساحلي مجهزة بمحرك</t>
  </si>
  <si>
    <t xml:space="preserve">  مراكب صيد ساحلي بدون محرك</t>
  </si>
  <si>
    <t xml:space="preserve">  طبرقة</t>
  </si>
  <si>
    <t xml:space="preserve">  وحدات الصيد بالجر</t>
  </si>
  <si>
    <t xml:space="preserve">  وحدات صيد السمك الأزرق</t>
  </si>
  <si>
    <t xml:space="preserve">  مراكب صيد المرجان</t>
  </si>
  <si>
    <t xml:space="preserve">  الزوارع</t>
  </si>
  <si>
    <t xml:space="preserve">  سد سيدي سالم</t>
  </si>
  <si>
    <t xml:space="preserve">  مراكب الصيد بالسدود (بدون محرك)</t>
  </si>
  <si>
    <t xml:space="preserve">  سد بني مطير</t>
  </si>
  <si>
    <t xml:space="preserve">  سد بوهرتمة</t>
  </si>
  <si>
    <t xml:space="preserve">  المــجــمــــوع</t>
  </si>
  <si>
    <t xml:space="preserve">  الــمــجـــمـــــــــــــــوع </t>
  </si>
  <si>
    <t xml:space="preserve">  ميناء و بحيرة </t>
  </si>
  <si>
    <t xml:space="preserve">  غار الملح</t>
  </si>
  <si>
    <t xml:space="preserve">  الصيد على الأقدام</t>
  </si>
  <si>
    <t xml:space="preserve">  سيدي مشرق</t>
  </si>
  <si>
    <t xml:space="preserve">  سد غزالة</t>
  </si>
  <si>
    <t xml:space="preserve">  سد سجنان</t>
  </si>
  <si>
    <t xml:space="preserve">  سد جومين</t>
  </si>
  <si>
    <t xml:space="preserve">  حلق الوادي</t>
  </si>
  <si>
    <t xml:space="preserve">  سيدي بوسعيد</t>
  </si>
  <si>
    <t xml:space="preserve">  قلعة الأندلس</t>
  </si>
  <si>
    <t xml:space="preserve">  رواد</t>
  </si>
  <si>
    <t xml:space="preserve">  قليبية</t>
  </si>
  <si>
    <t xml:space="preserve">  بني خيار</t>
  </si>
  <si>
    <t xml:space="preserve">  سيدي داود</t>
  </si>
  <si>
    <t xml:space="preserve">  سليمان</t>
  </si>
  <si>
    <t xml:space="preserve">  ســــوســة</t>
  </si>
  <si>
    <t xml:space="preserve">  سيدي عبد الحميد</t>
  </si>
  <si>
    <t xml:space="preserve">  القـنطاوي</t>
  </si>
  <si>
    <t xml:space="preserve">  هـــرقــلة</t>
  </si>
  <si>
    <t xml:space="preserve">  المنستير</t>
  </si>
  <si>
    <t xml:space="preserve">  قصيبة المديوني</t>
  </si>
  <si>
    <t xml:space="preserve">  صيادة</t>
  </si>
  <si>
    <t xml:space="preserve">  طبلبة</t>
  </si>
  <si>
    <t xml:space="preserve">  بقالطة</t>
  </si>
  <si>
    <t xml:space="preserve">  المــهـديــــة</t>
  </si>
  <si>
    <t xml:space="preserve">  وحدات صيد التــن</t>
  </si>
  <si>
    <t xml:space="preserve">  الــشــابـــة</t>
  </si>
  <si>
    <t xml:space="preserve">  صــفـــاقس</t>
  </si>
  <si>
    <t xml:space="preserve">  المحرس</t>
  </si>
  <si>
    <t xml:space="preserve">  اللوزة</t>
  </si>
  <si>
    <t xml:space="preserve">  سيدي منصـــور</t>
  </si>
  <si>
    <t xml:space="preserve">  الصــخـيـــرة</t>
  </si>
  <si>
    <t xml:space="preserve">  الــعــــوابد</t>
  </si>
  <si>
    <t xml:space="preserve">  المجموع</t>
  </si>
  <si>
    <t xml:space="preserve">  وحدات صــيد التــن</t>
  </si>
  <si>
    <t>المجموع</t>
  </si>
  <si>
    <t xml:space="preserve">  غـــنــــــــــوش</t>
  </si>
  <si>
    <t xml:space="preserve">  الزرات</t>
  </si>
  <si>
    <t xml:space="preserve">  العـــكاريت</t>
  </si>
  <si>
    <t xml:space="preserve">  جــرجـيـــــــــس</t>
  </si>
  <si>
    <t xml:space="preserve">  حــومــــة السوق</t>
  </si>
  <si>
    <t xml:space="preserve">  أجــيـــــــــم</t>
  </si>
  <si>
    <t xml:space="preserve">  بـــــوغــرارة</t>
  </si>
  <si>
    <t xml:space="preserve">  سيــدى مــخلــوف</t>
  </si>
  <si>
    <t xml:space="preserve">  أغـــيــر</t>
  </si>
  <si>
    <t xml:space="preserve">  الـــكـــتـف</t>
  </si>
  <si>
    <t>وحدات صيد بالجر</t>
  </si>
  <si>
    <t>وحدات صيد التن</t>
  </si>
  <si>
    <t xml:space="preserve">الــولايـــــة </t>
  </si>
  <si>
    <t xml:space="preserve">  جــنــدوبــة و بــــــــاجة</t>
  </si>
  <si>
    <t xml:space="preserve">  بــــنـــــزرت</t>
  </si>
  <si>
    <t xml:space="preserve">  أريـــــــــانة</t>
  </si>
  <si>
    <t xml:space="preserve">  نـــــــــابـل</t>
  </si>
  <si>
    <t xml:space="preserve">  ســــــــوســــــة</t>
  </si>
  <si>
    <t xml:space="preserve">  الــمــنـســتـيــــــر</t>
  </si>
  <si>
    <t xml:space="preserve">  الـمــهــد يــــــة</t>
  </si>
  <si>
    <t xml:space="preserve">  صــفـــــــــــاقس</t>
  </si>
  <si>
    <t xml:space="preserve">  قـــــــــابـــس</t>
  </si>
  <si>
    <t>مــــــدنــيـــــــن</t>
  </si>
  <si>
    <t xml:space="preserve">  الـــــكـــاف</t>
  </si>
  <si>
    <t xml:space="preserve">  ســـليـــــانة</t>
  </si>
  <si>
    <t xml:space="preserve">  زغــــوان</t>
  </si>
  <si>
    <t xml:space="preserve">  الـــقــيروان</t>
  </si>
  <si>
    <t xml:space="preserve">  صيد على الأقدام</t>
  </si>
  <si>
    <t xml:space="preserve">  زبوسة</t>
  </si>
  <si>
    <t xml:space="preserve">  حاسي جلابة</t>
  </si>
  <si>
    <t xml:space="preserve">  سلــقــطـــة</t>
  </si>
  <si>
    <t xml:space="preserve"> سد كساب</t>
  </si>
  <si>
    <t xml:space="preserve"> سد سيدي البراق</t>
  </si>
  <si>
    <t>(القرين)</t>
  </si>
  <si>
    <t>العطايا</t>
  </si>
  <si>
    <t>القراطن</t>
  </si>
  <si>
    <t>مليتة</t>
  </si>
  <si>
    <t>تربية الأسماك</t>
  </si>
  <si>
    <t>قــــــابس</t>
  </si>
  <si>
    <t>سد بربرة</t>
  </si>
  <si>
    <t xml:space="preserve">  الهوارية</t>
  </si>
  <si>
    <t>كاب زبيب</t>
  </si>
  <si>
    <t>بنزرت الجنوبية</t>
  </si>
  <si>
    <t>ملولش</t>
  </si>
  <si>
    <t xml:space="preserve">     الصيد على الاقدام</t>
  </si>
  <si>
    <t xml:space="preserve">  وحدات الصيد بالجر القاعي</t>
  </si>
  <si>
    <t>رادس</t>
  </si>
  <si>
    <t>حمام الانف</t>
  </si>
  <si>
    <t>الزهراء</t>
  </si>
  <si>
    <t xml:space="preserve">    بن عروس</t>
  </si>
  <si>
    <t xml:space="preserve">     تـــــونــس</t>
  </si>
  <si>
    <t>وحدات صيد السمك الازرق</t>
  </si>
  <si>
    <t>سد قمقوم</t>
  </si>
  <si>
    <t xml:space="preserve">  وحدات الصيد بالجر </t>
  </si>
  <si>
    <t xml:space="preserve">  مارينا قمرت +المرسى</t>
  </si>
  <si>
    <t>بحيرة تونس الشمالية</t>
  </si>
  <si>
    <t>سد الزرقة</t>
  </si>
  <si>
    <t>البحيرات الجبلية</t>
  </si>
  <si>
    <t xml:space="preserve"> تربية أحياء مائية (سدود بدون محرك)</t>
  </si>
  <si>
    <t xml:space="preserve"> تربية أحياء مائية </t>
  </si>
  <si>
    <t xml:space="preserve"> تربية أحياء مائية  </t>
  </si>
  <si>
    <t>السمك الأزرق</t>
  </si>
  <si>
    <t xml:space="preserve">  صلامبو</t>
  </si>
  <si>
    <t>بولاية صـــفـــاقـــس لسنة 2017</t>
  </si>
  <si>
    <t>بولاية قــــــابـــس لسنة 2017</t>
  </si>
  <si>
    <t>بولاية مـــدنــيـــــن لسنة 2017</t>
  </si>
  <si>
    <t>بولايتي جندوبة و باجة لسنة 2017</t>
  </si>
  <si>
    <t>بولاية بنزرت لسنة 2017</t>
  </si>
  <si>
    <t>بولاية أريانة لسنة 2017</t>
  </si>
  <si>
    <t>بولاية تونس لسنة 2017</t>
  </si>
  <si>
    <t>بولاية بن عروس لسنة 2017</t>
  </si>
  <si>
    <t>بولاية نــــابل لسنة 2017</t>
  </si>
  <si>
    <t>بولاية ســوســة لسنة 2017</t>
  </si>
  <si>
    <t>بولاية المنستير لسنة 2017</t>
  </si>
  <si>
    <t>بولاية المــهديـــة لسنة 2017</t>
  </si>
  <si>
    <t>تربية أحياء مائية</t>
  </si>
  <si>
    <t>سدود</t>
  </si>
  <si>
    <t xml:space="preserve">               </t>
  </si>
  <si>
    <t xml:space="preserve">  السلوم + بوفيشة</t>
  </si>
  <si>
    <t>بنزرت</t>
  </si>
  <si>
    <t xml:space="preserve">ضفاف بحيرة بنزرت </t>
  </si>
  <si>
    <t>ومرفأ م عبد الرحمان</t>
  </si>
  <si>
    <t xml:space="preserve">  رفراف و صونين</t>
  </si>
  <si>
    <t>حمام الشاطئ</t>
  </si>
  <si>
    <t>السدود والبحيرات</t>
  </si>
  <si>
    <t>خنيس</t>
  </si>
  <si>
    <t xml:space="preserve">وحدات صيد التن </t>
  </si>
  <si>
    <t>السدود</t>
  </si>
  <si>
    <t xml:space="preserve">  مراكب صيد السمك الأزرق</t>
  </si>
  <si>
    <t>مركب صيد ساحلي  مجهز بمحرك</t>
  </si>
  <si>
    <t xml:space="preserve">مركب صيد ساحلي  غير مجهز بمحرك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</si>
</sst>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6" x14ac:knownFonts="1">
    <font>
      <sz val="10"/>
      <name val="Arial"/>
      <charset val="178"/>
    </font>
    <font>
      <b/>
      <sz val="10"/>
      <name val="Arial"/>
      <family val="2"/>
    </font>
    <font>
      <sz val="10"/>
      <name val="Arabic Transparent"/>
      <charset val="178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i/>
      <sz val="12"/>
      <name val="Times New Roman"/>
      <family val="1"/>
      <charset val="178"/>
    </font>
    <font>
      <b/>
      <sz val="11"/>
      <name val="Times New Roman"/>
      <family val="1"/>
      <charset val="178"/>
    </font>
    <font>
      <b/>
      <sz val="8"/>
      <name val="Times New Roman"/>
      <family val="1"/>
      <charset val="178"/>
    </font>
    <font>
      <sz val="12"/>
      <name val="Times New Roman"/>
      <family val="1"/>
      <charset val="178"/>
    </font>
    <font>
      <b/>
      <sz val="12"/>
      <name val="Times New Roman"/>
      <family val="1"/>
      <charset val="178"/>
    </font>
    <font>
      <sz val="10"/>
      <name val="Times New Roman"/>
      <family val="1"/>
    </font>
    <font>
      <sz val="10"/>
      <name val="Times New Roman"/>
      <family val="1"/>
      <charset val="178"/>
    </font>
    <font>
      <b/>
      <sz val="10"/>
      <name val="Times New Roman"/>
      <family val="1"/>
      <charset val="178"/>
    </font>
    <font>
      <b/>
      <sz val="18"/>
      <name val="Times New Roman"/>
      <family val="1"/>
      <charset val="178"/>
    </font>
    <font>
      <b/>
      <sz val="11"/>
      <name val="Times New Roman"/>
      <family val="1"/>
      <charset val="178"/>
    </font>
    <font>
      <b/>
      <sz val="11"/>
      <name val="Arial"/>
      <family val="2"/>
    </font>
    <font>
      <b/>
      <sz val="11"/>
      <name val="Simplified Arabic"/>
      <family val="1"/>
    </font>
    <font>
      <sz val="12"/>
      <name val="Simplified Arabic"/>
      <family val="1"/>
    </font>
    <font>
      <b/>
      <sz val="8"/>
      <name val="Simplified Arabic"/>
      <family val="1"/>
    </font>
    <font>
      <sz val="10"/>
      <name val="Simplified Arabic"/>
      <family val="1"/>
    </font>
    <font>
      <b/>
      <sz val="12"/>
      <name val="Simplified Arabic"/>
      <family val="1"/>
    </font>
    <font>
      <b/>
      <sz val="8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double">
        <color indexed="12"/>
      </left>
      <right style="medium">
        <color indexed="12"/>
      </right>
      <top/>
      <bottom style="double">
        <color indexed="12"/>
      </bottom>
      <diagonal/>
    </border>
    <border>
      <left style="double">
        <color indexed="12"/>
      </left>
      <right style="medium">
        <color indexed="12"/>
      </right>
      <top/>
      <bottom/>
      <diagonal/>
    </border>
    <border>
      <left/>
      <right style="medium">
        <color indexed="12"/>
      </right>
      <top/>
      <bottom/>
      <diagonal/>
    </border>
    <border>
      <left/>
      <right style="double">
        <color indexed="12"/>
      </right>
      <top/>
      <bottom/>
      <diagonal/>
    </border>
    <border>
      <left/>
      <right style="medium">
        <color indexed="12"/>
      </right>
      <top style="thin">
        <color indexed="12"/>
      </top>
      <bottom style="thin">
        <color indexed="12"/>
      </bottom>
      <diagonal/>
    </border>
    <border>
      <left/>
      <right style="double">
        <color indexed="12"/>
      </right>
      <top style="thin">
        <color indexed="12"/>
      </top>
      <bottom style="thin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/>
      <right style="double">
        <color indexed="12"/>
      </right>
      <top/>
      <bottom style="medium">
        <color indexed="12"/>
      </bottom>
      <diagonal/>
    </border>
    <border>
      <left/>
      <right style="medium">
        <color indexed="12"/>
      </right>
      <top/>
      <bottom style="thin">
        <color indexed="12"/>
      </bottom>
      <diagonal/>
    </border>
    <border>
      <left/>
      <right style="double">
        <color indexed="12"/>
      </right>
      <top/>
      <bottom style="thin">
        <color indexed="12"/>
      </bottom>
      <diagonal/>
    </border>
    <border>
      <left/>
      <right style="medium">
        <color indexed="12"/>
      </right>
      <top style="medium">
        <color indexed="12"/>
      </top>
      <bottom style="double">
        <color indexed="12"/>
      </bottom>
      <diagonal/>
    </border>
    <border>
      <left/>
      <right style="double">
        <color indexed="12"/>
      </right>
      <top style="medium">
        <color indexed="12"/>
      </top>
      <bottom style="double">
        <color indexed="12"/>
      </bottom>
      <diagonal/>
    </border>
    <border>
      <left/>
      <right style="medium">
        <color indexed="12"/>
      </right>
      <top style="thin">
        <color indexed="12"/>
      </top>
      <bottom style="medium">
        <color indexed="12"/>
      </bottom>
      <diagonal/>
    </border>
    <border>
      <left/>
      <right style="double">
        <color indexed="12"/>
      </right>
      <top style="thin">
        <color indexed="12"/>
      </top>
      <bottom style="medium">
        <color indexed="12"/>
      </bottom>
      <diagonal/>
    </border>
    <border>
      <left/>
      <right style="medium">
        <color indexed="12"/>
      </right>
      <top style="thin">
        <color indexed="12"/>
      </top>
      <bottom/>
      <diagonal/>
    </border>
    <border>
      <left/>
      <right style="double">
        <color indexed="12"/>
      </right>
      <top style="thin">
        <color indexed="12"/>
      </top>
      <bottom/>
      <diagonal/>
    </border>
    <border>
      <left style="double">
        <color indexed="12"/>
      </left>
      <right style="medium">
        <color indexed="12"/>
      </right>
      <top style="double">
        <color indexed="12"/>
      </top>
      <bottom/>
      <diagonal/>
    </border>
    <border>
      <left/>
      <right/>
      <top style="double">
        <color indexed="12"/>
      </top>
      <bottom/>
      <diagonal/>
    </border>
    <border>
      <left/>
      <right style="medium">
        <color indexed="12"/>
      </right>
      <top style="double">
        <color indexed="12"/>
      </top>
      <bottom/>
      <diagonal/>
    </border>
    <border>
      <left/>
      <right style="double">
        <color indexed="12"/>
      </right>
      <top style="double">
        <color indexed="12"/>
      </top>
      <bottom/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 style="double">
        <color indexed="12"/>
      </left>
      <right style="medium">
        <color indexed="12"/>
      </right>
      <top/>
      <bottom style="medium">
        <color indexed="12"/>
      </bottom>
      <diagonal/>
    </border>
    <border>
      <left style="double">
        <color indexed="12"/>
      </left>
      <right/>
      <top style="medium">
        <color indexed="12"/>
      </top>
      <bottom style="double">
        <color indexed="12"/>
      </bottom>
      <diagonal/>
    </border>
    <border>
      <left/>
      <right/>
      <top style="medium">
        <color indexed="12"/>
      </top>
      <bottom style="double">
        <color indexed="12"/>
      </bottom>
      <diagonal/>
    </border>
    <border>
      <left/>
      <right style="medium">
        <color indexed="12"/>
      </right>
      <top style="medium">
        <color indexed="12"/>
      </top>
      <bottom style="medium">
        <color indexed="12"/>
      </bottom>
      <diagonal/>
    </border>
    <border>
      <left/>
      <right style="double">
        <color indexed="12"/>
      </right>
      <top style="medium">
        <color indexed="12"/>
      </top>
      <bottom style="medium">
        <color indexed="12"/>
      </bottom>
      <diagonal/>
    </border>
    <border>
      <left style="double">
        <color indexed="12"/>
      </left>
      <right style="medium">
        <color indexed="12"/>
      </right>
      <top style="medium">
        <color indexed="12"/>
      </top>
      <bottom/>
      <diagonal/>
    </border>
    <border>
      <left/>
      <right style="medium">
        <color indexed="12"/>
      </right>
      <top style="medium">
        <color indexed="12"/>
      </top>
      <bottom/>
      <diagonal/>
    </border>
    <border>
      <left/>
      <right style="double">
        <color indexed="12"/>
      </right>
      <top style="medium">
        <color indexed="12"/>
      </top>
      <bottom/>
      <diagonal/>
    </border>
    <border>
      <left/>
      <right style="medium">
        <color indexed="12"/>
      </right>
      <top style="thin">
        <color indexed="12"/>
      </top>
      <bottom style="double">
        <color indexed="12"/>
      </bottom>
      <diagonal/>
    </border>
    <border>
      <left/>
      <right style="double">
        <color indexed="12"/>
      </right>
      <top style="thin">
        <color indexed="12"/>
      </top>
      <bottom style="double">
        <color indexed="12"/>
      </bottom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thin">
        <color indexed="12"/>
      </bottom>
      <diagonal/>
    </border>
    <border>
      <left style="medium">
        <color indexed="12"/>
      </left>
      <right style="medium">
        <color indexed="12"/>
      </right>
      <top style="thin">
        <color indexed="12"/>
      </top>
      <bottom style="thin">
        <color indexed="12"/>
      </bottom>
      <diagonal/>
    </border>
    <border>
      <left style="double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/>
      <right style="medium">
        <color indexed="12"/>
      </right>
      <top style="medium">
        <color indexed="12"/>
      </top>
      <bottom style="thin">
        <color indexed="12"/>
      </bottom>
      <diagonal/>
    </border>
    <border>
      <left/>
      <right style="double">
        <color indexed="12"/>
      </right>
      <top style="medium">
        <color indexed="12"/>
      </top>
      <bottom style="thin">
        <color indexed="12"/>
      </bottom>
      <diagonal/>
    </border>
    <border>
      <left style="medium">
        <color indexed="12"/>
      </left>
      <right style="medium">
        <color indexed="12"/>
      </right>
      <top style="thin">
        <color indexed="12"/>
      </top>
      <bottom/>
      <diagonal/>
    </border>
    <border>
      <left style="medium">
        <color indexed="12"/>
      </left>
      <right style="medium">
        <color indexed="12"/>
      </right>
      <top style="thin">
        <color indexed="12"/>
      </top>
      <bottom style="medium">
        <color indexed="12"/>
      </bottom>
      <diagonal/>
    </border>
    <border>
      <left style="medium">
        <color indexed="12"/>
      </left>
      <right/>
      <top style="medium">
        <color indexed="12"/>
      </top>
      <bottom style="medium">
        <color indexed="12"/>
      </bottom>
      <diagonal/>
    </border>
    <border>
      <left style="medium">
        <color indexed="12"/>
      </left>
      <right style="double">
        <color indexed="12"/>
      </right>
      <top style="thin">
        <color indexed="12"/>
      </top>
      <bottom style="medium">
        <color indexed="12"/>
      </bottom>
      <diagonal/>
    </border>
    <border>
      <left style="medium">
        <color indexed="12"/>
      </left>
      <right style="medium">
        <color indexed="12"/>
      </right>
      <top style="medium">
        <color indexed="12"/>
      </top>
      <bottom/>
      <diagonal/>
    </border>
    <border>
      <left style="medium">
        <color indexed="12"/>
      </left>
      <right style="medium">
        <color indexed="12"/>
      </right>
      <top style="thin">
        <color indexed="12"/>
      </top>
      <bottom style="double">
        <color indexed="12"/>
      </bottom>
      <diagonal/>
    </border>
    <border>
      <left style="medium">
        <color indexed="12"/>
      </left>
      <right style="medium">
        <color indexed="12"/>
      </right>
      <top style="thin">
        <color indexed="64"/>
      </top>
      <bottom style="thin">
        <color indexed="12"/>
      </bottom>
      <diagonal/>
    </border>
    <border>
      <left/>
      <right style="medium">
        <color indexed="12"/>
      </right>
      <top style="thin">
        <color indexed="64"/>
      </top>
      <bottom style="thin">
        <color indexed="12"/>
      </bottom>
      <diagonal/>
    </border>
    <border>
      <left/>
      <right style="double">
        <color indexed="12"/>
      </right>
      <top style="thin">
        <color indexed="64"/>
      </top>
      <bottom style="thin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64"/>
      </bottom>
      <diagonal/>
    </border>
    <border>
      <left/>
      <right style="double">
        <color indexed="12"/>
      </right>
      <top style="medium">
        <color indexed="12"/>
      </top>
      <bottom style="medium">
        <color indexed="64"/>
      </bottom>
      <diagonal/>
    </border>
    <border>
      <left style="double">
        <color indexed="12"/>
      </left>
      <right style="medium">
        <color indexed="12"/>
      </right>
      <top/>
      <bottom style="medium">
        <color indexed="64"/>
      </bottom>
      <diagonal/>
    </border>
    <border>
      <left/>
      <right style="medium">
        <color indexed="12"/>
      </right>
      <top/>
      <bottom style="medium">
        <color indexed="64"/>
      </bottom>
      <diagonal/>
    </border>
    <border>
      <left/>
      <right style="double">
        <color indexed="12"/>
      </right>
      <top/>
      <bottom style="medium">
        <color indexed="64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/>
      <top style="thin">
        <color rgb="FF0070C0"/>
      </top>
      <bottom/>
      <diagonal/>
    </border>
    <border>
      <left/>
      <right style="thin">
        <color rgb="FF0070C0"/>
      </right>
      <top/>
      <bottom/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indexed="12"/>
      </left>
      <right/>
      <top style="double">
        <color indexed="12"/>
      </top>
      <bottom/>
      <diagonal/>
    </border>
  </borders>
  <cellStyleXfs count="3">
    <xf numFmtId="0" fontId="0" fillId="0" borderId="0"/>
    <xf numFmtId="9" fontId="25" fillId="0" borderId="0" applyFont="0" applyFill="0" applyBorder="0" applyAlignment="0" applyProtection="0"/>
    <xf numFmtId="0" fontId="25" fillId="0" borderId="0"/>
  </cellStyleXfs>
  <cellXfs count="338">
    <xf numFmtId="0" fontId="0" fillId="0" borderId="0" xfId="0"/>
    <xf numFmtId="0" fontId="3" fillId="0" borderId="0" xfId="0" applyFont="1" applyAlignment="1">
      <alignment horizontal="centerContinuous"/>
    </xf>
    <xf numFmtId="0" fontId="4" fillId="0" borderId="0" xfId="0" applyFont="1"/>
    <xf numFmtId="0" fontId="4" fillId="0" borderId="1" xfId="0" applyFont="1" applyBorder="1" applyAlignment="1">
      <alignment horizontal="centerContinuous" vertical="center"/>
    </xf>
    <xf numFmtId="0" fontId="4" fillId="0" borderId="2" xfId="0" applyFont="1" applyBorder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0" xfId="0" applyFont="1"/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7" fillId="0" borderId="0" xfId="0" applyFont="1" applyAlignment="1">
      <alignment horizontal="centerContinuous"/>
    </xf>
    <xf numFmtId="0" fontId="8" fillId="0" borderId="17" xfId="0" applyFont="1" applyBorder="1" applyAlignment="1">
      <alignment horizontal="centerContinuous" vertical="center"/>
    </xf>
    <xf numFmtId="0" fontId="8" fillId="0" borderId="18" xfId="0" applyFont="1" applyBorder="1" applyAlignment="1">
      <alignment horizontal="centerContinuous" vertical="center"/>
    </xf>
    <xf numFmtId="0" fontId="8" fillId="0" borderId="19" xfId="0" applyFont="1" applyBorder="1" applyAlignment="1">
      <alignment horizontal="centerContinuous" vertical="center"/>
    </xf>
    <xf numFmtId="0" fontId="8" fillId="0" borderId="20" xfId="0" applyFont="1" applyBorder="1" applyAlignment="1">
      <alignment horizontal="centerContinuous" vertical="center"/>
    </xf>
    <xf numFmtId="0" fontId="8" fillId="0" borderId="21" xfId="0" applyFont="1" applyBorder="1" applyAlignment="1">
      <alignment horizontal="centerContinuous" vertical="center"/>
    </xf>
    <xf numFmtId="0" fontId="8" fillId="0" borderId="11" xfId="0" applyFont="1" applyBorder="1" applyAlignment="1">
      <alignment horizontal="centerContinuous" vertical="center"/>
    </xf>
    <xf numFmtId="0" fontId="8" fillId="0" borderId="2" xfId="0" applyFont="1" applyBorder="1"/>
    <xf numFmtId="0" fontId="8" fillId="0" borderId="22" xfId="0" applyFont="1" applyBorder="1"/>
    <xf numFmtId="0" fontId="8" fillId="0" borderId="2" xfId="0" applyFont="1" applyBorder="1" applyAlignment="1">
      <alignment horizontal="centerContinuous"/>
    </xf>
    <xf numFmtId="0" fontId="8" fillId="0" borderId="23" xfId="0" applyFont="1" applyBorder="1" applyAlignment="1">
      <alignment horizontal="centerContinuous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24" xfId="0" applyFont="1" applyBorder="1" applyAlignment="1">
      <alignment horizontal="centerContinuous" vertical="center"/>
    </xf>
    <xf numFmtId="0" fontId="5" fillId="0" borderId="2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9" fillId="0" borderId="0" xfId="0" applyFont="1"/>
    <xf numFmtId="0" fontId="5" fillId="0" borderId="24" xfId="0" applyFont="1" applyBorder="1" applyAlignment="1">
      <alignment horizontal="centerContinuous" vertical="center"/>
    </xf>
    <xf numFmtId="0" fontId="8" fillId="0" borderId="24" xfId="0" applyFont="1" applyBorder="1" applyAlignment="1">
      <alignment horizontal="center" vertical="center"/>
    </xf>
    <xf numFmtId="0" fontId="8" fillId="0" borderId="22" xfId="0" applyFont="1" applyBorder="1" applyAlignment="1">
      <alignment horizontal="centerContinuous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Continuous"/>
    </xf>
    <xf numFmtId="0" fontId="11" fillId="0" borderId="23" xfId="0" applyFont="1" applyBorder="1" applyAlignment="1">
      <alignment horizontal="centerContinuous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9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27" xfId="0" applyFont="1" applyBorder="1"/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vertical="center"/>
    </xf>
    <xf numFmtId="1" fontId="14" fillId="0" borderId="18" xfId="0" applyNumberFormat="1" applyFont="1" applyBorder="1" applyAlignment="1">
      <alignment horizontal="centerContinuous" vertical="center"/>
    </xf>
    <xf numFmtId="1" fontId="14" fillId="0" borderId="19" xfId="0" applyNumberFormat="1" applyFont="1" applyBorder="1" applyAlignment="1">
      <alignment horizontal="centerContinuous" vertical="center"/>
    </xf>
    <xf numFmtId="1" fontId="13" fillId="0" borderId="0" xfId="0" applyNumberFormat="1" applyFont="1" applyAlignment="1">
      <alignment vertical="center"/>
    </xf>
    <xf numFmtId="0" fontId="15" fillId="0" borderId="0" xfId="0" applyFont="1" applyAlignment="1">
      <alignment horizontal="centerContinuous"/>
    </xf>
    <xf numFmtId="0" fontId="8" fillId="0" borderId="2" xfId="0" applyFont="1" applyBorder="1" applyAlignment="1">
      <alignment horizontal="right"/>
    </xf>
    <xf numFmtId="0" fontId="8" fillId="0" borderId="2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5" fillId="0" borderId="24" xfId="0" applyFont="1" applyBorder="1" applyAlignment="1">
      <alignment horizontal="right" vertical="center"/>
    </xf>
    <xf numFmtId="0" fontId="8" fillId="0" borderId="24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22" xfId="0" applyFont="1" applyBorder="1" applyAlignment="1">
      <alignment horizontal="right"/>
    </xf>
    <xf numFmtId="0" fontId="6" fillId="0" borderId="24" xfId="0" applyFont="1" applyBorder="1" applyAlignment="1">
      <alignment horizontal="centerContinuous" vertical="center"/>
    </xf>
    <xf numFmtId="0" fontId="8" fillId="0" borderId="0" xfId="0" applyFont="1"/>
    <xf numFmtId="0" fontId="17" fillId="0" borderId="0" xfId="0" applyFont="1"/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32" xfId="0" applyFont="1" applyBorder="1" applyAlignment="1">
      <alignment horizontal="center" vertical="center"/>
    </xf>
    <xf numFmtId="0" fontId="18" fillId="0" borderId="3" xfId="0" applyFont="1" applyBorder="1" applyAlignment="1">
      <alignment vertical="center"/>
    </xf>
    <xf numFmtId="0" fontId="18" fillId="0" borderId="5" xfId="0" applyFont="1" applyBorder="1"/>
    <xf numFmtId="0" fontId="18" fillId="0" borderId="15" xfId="0" applyFont="1" applyBorder="1"/>
    <xf numFmtId="0" fontId="18" fillId="0" borderId="5" xfId="0" applyFont="1" applyBorder="1" applyAlignment="1">
      <alignment vertical="center"/>
    </xf>
    <xf numFmtId="0" fontId="18" fillId="0" borderId="13" xfId="0" applyFont="1" applyBorder="1"/>
    <xf numFmtId="0" fontId="18" fillId="0" borderId="7" xfId="0" applyFont="1" applyBorder="1"/>
    <xf numFmtId="0" fontId="18" fillId="0" borderId="3" xfId="0" applyFont="1" applyBorder="1"/>
    <xf numFmtId="0" fontId="18" fillId="0" borderId="3" xfId="0" applyFont="1" applyBorder="1" applyAlignment="1">
      <alignment horizontal="right" vertical="center"/>
    </xf>
    <xf numFmtId="0" fontId="18" fillId="0" borderId="5" xfId="0" applyFont="1" applyBorder="1" applyAlignment="1">
      <alignment horizontal="right" vertical="center"/>
    </xf>
    <xf numFmtId="0" fontId="18" fillId="0" borderId="7" xfId="0" applyFont="1" applyBorder="1" applyAlignment="1">
      <alignment horizontal="right" vertical="center"/>
    </xf>
    <xf numFmtId="0" fontId="18" fillId="0" borderId="9" xfId="0" applyFont="1" applyBorder="1" applyAlignment="1">
      <alignment horizontal="right" vertical="center"/>
    </xf>
    <xf numFmtId="0" fontId="18" fillId="0" borderId="24" xfId="0" applyFont="1" applyBorder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18" fillId="0" borderId="13" xfId="0" applyFont="1" applyBorder="1" applyAlignment="1">
      <alignment horizontal="right" vertical="center"/>
    </xf>
    <xf numFmtId="0" fontId="18" fillId="0" borderId="33" xfId="0" applyFont="1" applyBorder="1" applyAlignment="1">
      <alignment horizontal="right" vertical="center"/>
    </xf>
    <xf numFmtId="0" fontId="19" fillId="0" borderId="7" xfId="0" applyFont="1" applyBorder="1" applyAlignment="1">
      <alignment horizontal="right" vertical="center"/>
    </xf>
    <xf numFmtId="0" fontId="19" fillId="0" borderId="3" xfId="0" applyFont="1" applyBorder="1" applyAlignment="1">
      <alignment horizontal="right" vertical="center"/>
    </xf>
    <xf numFmtId="0" fontId="19" fillId="0" borderId="9" xfId="0" applyFont="1" applyBorder="1" applyAlignment="1">
      <alignment horizontal="right" vertical="center"/>
    </xf>
    <xf numFmtId="0" fontId="18" fillId="0" borderId="15" xfId="0" applyFont="1" applyBorder="1" applyAlignment="1">
      <alignment horizontal="right" vertical="center"/>
    </xf>
    <xf numFmtId="0" fontId="18" fillId="0" borderId="9" xfId="0" applyFont="1" applyBorder="1"/>
    <xf numFmtId="0" fontId="22" fillId="0" borderId="5" xfId="0" applyFont="1" applyBorder="1" applyAlignment="1">
      <alignment vertical="center"/>
    </xf>
    <xf numFmtId="0" fontId="18" fillId="0" borderId="13" xfId="0" applyFont="1" applyBorder="1" applyAlignment="1">
      <alignment vertical="center"/>
    </xf>
    <xf numFmtId="0" fontId="15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8" fillId="0" borderId="2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8" fillId="0" borderId="27" xfId="0" applyFont="1" applyBorder="1" applyAlignment="1">
      <alignment vertical="center"/>
    </xf>
    <xf numFmtId="0" fontId="8" fillId="0" borderId="2" xfId="0" applyFont="1" applyBorder="1" applyAlignment="1">
      <alignment horizontal="centerContinuous" vertical="center"/>
    </xf>
    <xf numFmtId="0" fontId="18" fillId="0" borderId="15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18" fillId="0" borderId="7" xfId="0" applyFont="1" applyBorder="1" applyAlignment="1">
      <alignment vertical="center"/>
    </xf>
    <xf numFmtId="0" fontId="11" fillId="0" borderId="2" xfId="0" applyFont="1" applyBorder="1" applyAlignment="1">
      <alignment horizontal="centerContinuous" vertical="center"/>
    </xf>
    <xf numFmtId="1" fontId="8" fillId="0" borderId="2" xfId="0" applyNumberFormat="1" applyFont="1" applyBorder="1" applyAlignment="1">
      <alignment horizontal="right" vertical="center"/>
    </xf>
    <xf numFmtId="1" fontId="13" fillId="0" borderId="0" xfId="0" applyNumberFormat="1" applyFont="1" applyAlignment="1">
      <alignment horizontal="right" vertical="center"/>
    </xf>
    <xf numFmtId="0" fontId="18" fillId="0" borderId="32" xfId="0" applyFont="1" applyBorder="1" applyAlignment="1">
      <alignment vertical="center"/>
    </xf>
    <xf numFmtId="0" fontId="9" fillId="0" borderId="18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18" xfId="0" applyBorder="1"/>
    <xf numFmtId="0" fontId="8" fillId="0" borderId="27" xfId="0" applyFont="1" applyBorder="1" applyAlignment="1">
      <alignment horizontal="centerContinuous"/>
    </xf>
    <xf numFmtId="0" fontId="18" fillId="0" borderId="32" xfId="0" applyFont="1" applyBorder="1"/>
    <xf numFmtId="0" fontId="18" fillId="0" borderId="38" xfId="0" applyFont="1" applyBorder="1"/>
    <xf numFmtId="0" fontId="24" fillId="0" borderId="1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38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0" fontId="18" fillId="0" borderId="33" xfId="0" applyFont="1" applyBorder="1" applyAlignment="1">
      <alignment vertical="center"/>
    </xf>
    <xf numFmtId="0" fontId="8" fillId="0" borderId="40" xfId="0" applyFont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0" fontId="16" fillId="0" borderId="34" xfId="0" applyFont="1" applyBorder="1" applyAlignment="1">
      <alignment vertical="center"/>
    </xf>
    <xf numFmtId="0" fontId="4" fillId="0" borderId="33" xfId="0" applyFont="1" applyBorder="1" applyAlignment="1">
      <alignment horizontal="center" vertical="center"/>
    </xf>
    <xf numFmtId="0" fontId="22" fillId="0" borderId="37" xfId="0" applyFont="1" applyBorder="1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1" fontId="13" fillId="2" borderId="0" xfId="0" applyNumberFormat="1" applyFont="1" applyFill="1" applyAlignment="1">
      <alignment horizontal="center" vertical="center"/>
    </xf>
    <xf numFmtId="0" fontId="8" fillId="0" borderId="34" xfId="0" applyFont="1" applyBorder="1"/>
    <xf numFmtId="0" fontId="22" fillId="0" borderId="42" xfId="0" applyFont="1" applyBorder="1" applyAlignment="1">
      <alignment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164" fontId="0" fillId="0" borderId="0" xfId="1" applyNumberFormat="1" applyFont="1" applyAlignment="1">
      <alignment vertical="center"/>
    </xf>
    <xf numFmtId="9" fontId="4" fillId="0" borderId="0" xfId="1" applyFont="1" applyAlignment="1">
      <alignment vertical="center"/>
    </xf>
    <xf numFmtId="9" fontId="0" fillId="0" borderId="0" xfId="1" applyFont="1" applyAlignment="1">
      <alignment vertical="center"/>
    </xf>
    <xf numFmtId="0" fontId="0" fillId="0" borderId="0" xfId="0" applyBorder="1"/>
    <xf numFmtId="0" fontId="8" fillId="0" borderId="46" xfId="0" applyFont="1" applyBorder="1" applyAlignment="1">
      <alignment horizontal="center" vertical="center"/>
    </xf>
    <xf numFmtId="0" fontId="8" fillId="0" borderId="34" xfId="0" applyFont="1" applyBorder="1" applyAlignment="1">
      <alignment vertical="center"/>
    </xf>
    <xf numFmtId="0" fontId="25" fillId="0" borderId="0" xfId="2"/>
    <xf numFmtId="0" fontId="3" fillId="0" borderId="0" xfId="2" applyFont="1" applyAlignment="1">
      <alignment horizontal="centerContinuous"/>
    </xf>
    <xf numFmtId="0" fontId="7" fillId="0" borderId="0" xfId="2" applyFont="1" applyAlignment="1">
      <alignment horizontal="centerContinuous"/>
    </xf>
    <xf numFmtId="0" fontId="8" fillId="0" borderId="17" xfId="2" applyFont="1" applyBorder="1" applyAlignment="1">
      <alignment horizontal="centerContinuous" vertical="center"/>
    </xf>
    <xf numFmtId="0" fontId="8" fillId="0" borderId="18" xfId="2" applyFont="1" applyBorder="1" applyAlignment="1">
      <alignment horizontal="centerContinuous" vertical="center"/>
    </xf>
    <xf numFmtId="0" fontId="8" fillId="0" borderId="19" xfId="2" applyFont="1" applyBorder="1" applyAlignment="1">
      <alignment horizontal="centerContinuous" vertical="center"/>
    </xf>
    <xf numFmtId="0" fontId="8" fillId="0" borderId="20" xfId="2" applyFont="1" applyBorder="1" applyAlignment="1">
      <alignment horizontal="centerContinuous" vertical="center"/>
    </xf>
    <xf numFmtId="0" fontId="4" fillId="0" borderId="1" xfId="2" applyFont="1" applyBorder="1" applyAlignment="1">
      <alignment horizontal="centerContinuous" vertical="center"/>
    </xf>
    <xf numFmtId="0" fontId="8" fillId="0" borderId="11" xfId="2" applyFont="1" applyBorder="1" applyAlignment="1">
      <alignment horizontal="centerContinuous" vertical="center"/>
    </xf>
    <xf numFmtId="0" fontId="8" fillId="0" borderId="21" xfId="2" applyFont="1" applyBorder="1" applyAlignment="1">
      <alignment horizontal="centerContinuous" vertical="center"/>
    </xf>
    <xf numFmtId="0" fontId="18" fillId="0" borderId="3" xfId="2" applyFont="1" applyBorder="1" applyAlignment="1">
      <alignment vertical="center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18" fillId="0" borderId="5" xfId="2" applyFont="1" applyBorder="1" applyAlignment="1">
      <alignment vertical="center"/>
    </xf>
    <xf numFmtId="0" fontId="4" fillId="0" borderId="5" xfId="2" applyFont="1" applyBorder="1" applyAlignment="1">
      <alignment horizontal="center" vertical="center"/>
    </xf>
    <xf numFmtId="1" fontId="4" fillId="0" borderId="6" xfId="2" applyNumberFormat="1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4" fillId="0" borderId="15" xfId="2" applyFont="1" applyBorder="1" applyAlignment="1">
      <alignment horizontal="center" vertical="center"/>
    </xf>
    <xf numFmtId="0" fontId="4" fillId="0" borderId="16" xfId="2" applyFont="1" applyBorder="1" applyAlignment="1">
      <alignment horizontal="center" vertical="center"/>
    </xf>
    <xf numFmtId="0" fontId="18" fillId="0" borderId="13" xfId="2" applyFont="1" applyBorder="1"/>
    <xf numFmtId="0" fontId="4" fillId="0" borderId="13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18" fillId="0" borderId="5" xfId="2" applyFont="1" applyBorder="1"/>
    <xf numFmtId="0" fontId="4" fillId="0" borderId="5" xfId="2" applyFont="1" applyFill="1" applyBorder="1" applyAlignment="1">
      <alignment horizontal="center" vertical="center"/>
    </xf>
    <xf numFmtId="0" fontId="4" fillId="0" borderId="13" xfId="2" applyFont="1" applyFill="1" applyBorder="1" applyAlignment="1">
      <alignment horizontal="center" vertical="center"/>
    </xf>
    <xf numFmtId="0" fontId="4" fillId="3" borderId="5" xfId="2" applyFont="1" applyFill="1" applyBorder="1" applyAlignment="1">
      <alignment horizontal="center" vertical="center"/>
    </xf>
    <xf numFmtId="0" fontId="4" fillId="3" borderId="4" xfId="2" applyFont="1" applyFill="1" applyBorder="1" applyAlignment="1">
      <alignment horizontal="center" vertical="center"/>
    </xf>
    <xf numFmtId="0" fontId="18" fillId="0" borderId="15" xfId="2" applyFont="1" applyBorder="1"/>
    <xf numFmtId="0" fontId="4" fillId="3" borderId="15" xfId="2" applyFont="1" applyFill="1" applyBorder="1" applyAlignment="1">
      <alignment horizontal="center" vertical="center"/>
    </xf>
    <xf numFmtId="1" fontId="4" fillId="3" borderId="6" xfId="2" applyNumberFormat="1" applyFont="1" applyFill="1" applyBorder="1" applyAlignment="1">
      <alignment horizontal="center" vertical="center"/>
    </xf>
    <xf numFmtId="0" fontId="4" fillId="3" borderId="13" xfId="2" applyFont="1" applyFill="1" applyBorder="1" applyAlignment="1">
      <alignment horizontal="center" vertical="center"/>
    </xf>
    <xf numFmtId="0" fontId="4" fillId="3" borderId="14" xfId="2" applyFont="1" applyFill="1" applyBorder="1" applyAlignment="1">
      <alignment horizontal="center" vertical="center"/>
    </xf>
    <xf numFmtId="1" fontId="4" fillId="0" borderId="16" xfId="2" applyNumberFormat="1" applyFont="1" applyBorder="1" applyAlignment="1">
      <alignment horizontal="center" vertical="center"/>
    </xf>
    <xf numFmtId="0" fontId="18" fillId="0" borderId="3" xfId="2" applyFont="1" applyBorder="1"/>
    <xf numFmtId="0" fontId="6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18" fillId="0" borderId="39" xfId="2" applyFont="1" applyBorder="1"/>
    <xf numFmtId="0" fontId="6" fillId="0" borderId="0" xfId="2" applyFont="1" applyBorder="1" applyAlignment="1">
      <alignment horizontal="center" vertical="center"/>
    </xf>
    <xf numFmtId="0" fontId="11" fillId="0" borderId="23" xfId="2" applyFont="1" applyBorder="1" applyAlignment="1">
      <alignment horizontal="right" vertical="center"/>
    </xf>
    <xf numFmtId="0" fontId="5" fillId="0" borderId="24" xfId="2" applyFont="1" applyBorder="1" applyAlignment="1">
      <alignment horizontal="centerContinuous" vertical="center"/>
    </xf>
    <xf numFmtId="0" fontId="5" fillId="0" borderId="24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1" fontId="0" fillId="0" borderId="0" xfId="0" applyNumberFormat="1" applyFill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24" fillId="0" borderId="52" xfId="0" applyFont="1" applyBorder="1" applyAlignment="1">
      <alignment horizontal="center" vertical="center"/>
    </xf>
    <xf numFmtId="0" fontId="8" fillId="0" borderId="22" xfId="0" applyFont="1" applyBorder="1" applyAlignment="1">
      <alignment horizontal="centerContinuous" vertical="center"/>
    </xf>
    <xf numFmtId="0" fontId="15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centerContinuous"/>
    </xf>
    <xf numFmtId="0" fontId="0" fillId="0" borderId="0" xfId="0" applyFill="1"/>
    <xf numFmtId="0" fontId="7" fillId="0" borderId="0" xfId="0" applyFont="1" applyFill="1" applyAlignment="1">
      <alignment horizontal="centerContinuous"/>
    </xf>
    <xf numFmtId="0" fontId="4" fillId="0" borderId="0" xfId="0" applyFont="1" applyFill="1"/>
    <xf numFmtId="0" fontId="8" fillId="0" borderId="17" xfId="0" applyFont="1" applyFill="1" applyBorder="1" applyAlignment="1">
      <alignment horizontal="centerContinuous" vertical="center"/>
    </xf>
    <xf numFmtId="0" fontId="8" fillId="0" borderId="18" xfId="0" applyFont="1" applyFill="1" applyBorder="1" applyAlignment="1">
      <alignment horizontal="centerContinuous" vertical="center"/>
    </xf>
    <xf numFmtId="0" fontId="8" fillId="0" borderId="19" xfId="0" applyFont="1" applyFill="1" applyBorder="1" applyAlignment="1">
      <alignment horizontal="centerContinuous" vertical="center"/>
    </xf>
    <xf numFmtId="0" fontId="8" fillId="0" borderId="20" xfId="0" applyFont="1" applyFill="1" applyBorder="1" applyAlignment="1">
      <alignment horizontal="centerContinuous" vertical="center"/>
    </xf>
    <xf numFmtId="0" fontId="4" fillId="0" borderId="1" xfId="0" applyFont="1" applyFill="1" applyBorder="1" applyAlignment="1">
      <alignment horizontal="centerContinuous" vertical="center"/>
    </xf>
    <xf numFmtId="0" fontId="8" fillId="0" borderId="11" xfId="0" applyFont="1" applyFill="1" applyBorder="1" applyAlignment="1">
      <alignment horizontal="centerContinuous" vertical="center"/>
    </xf>
    <xf numFmtId="0" fontId="8" fillId="0" borderId="21" xfId="0" applyFont="1" applyFill="1" applyBorder="1" applyAlignment="1">
      <alignment horizontal="centerContinuous" vertical="center"/>
    </xf>
    <xf numFmtId="0" fontId="8" fillId="0" borderId="2" xfId="0" applyFont="1" applyFill="1" applyBorder="1"/>
    <xf numFmtId="0" fontId="18" fillId="0" borderId="3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8" fillId="0" borderId="22" xfId="0" applyFont="1" applyFill="1" applyBorder="1"/>
    <xf numFmtId="0" fontId="18" fillId="0" borderId="7" xfId="0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right" vertical="center"/>
    </xf>
    <xf numFmtId="0" fontId="8" fillId="0" borderId="27" xfId="0" applyFont="1" applyFill="1" applyBorder="1"/>
    <xf numFmtId="0" fontId="4" fillId="0" borderId="2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8" fillId="0" borderId="34" xfId="0" applyFont="1" applyFill="1" applyBorder="1"/>
    <xf numFmtId="0" fontId="4" fillId="0" borderId="47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Continuous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9" fillId="0" borderId="0" xfId="0" applyFont="1" applyFill="1"/>
    <xf numFmtId="0" fontId="9" fillId="0" borderId="0" xfId="0" applyFont="1" applyFill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15" fillId="0" borderId="0" xfId="0" applyFont="1" applyFill="1" applyAlignment="1">
      <alignment horizontal="centerContinuous" vertical="center"/>
    </xf>
    <xf numFmtId="0" fontId="3" fillId="0" borderId="0" xfId="0" applyFont="1" applyFill="1" applyAlignment="1">
      <alignment horizontal="centerContinuous" vertical="center"/>
    </xf>
    <xf numFmtId="0" fontId="0" fillId="0" borderId="0" xfId="0" applyFill="1" applyAlignment="1">
      <alignment vertical="center"/>
    </xf>
    <xf numFmtId="0" fontId="7" fillId="0" borderId="0" xfId="0" applyFont="1" applyFill="1" applyAlignment="1">
      <alignment horizontal="centerContinuous" vertical="center"/>
    </xf>
    <xf numFmtId="0" fontId="4" fillId="0" borderId="0" xfId="0" applyFont="1" applyFill="1" applyAlignment="1">
      <alignment vertical="center"/>
    </xf>
    <xf numFmtId="0" fontId="8" fillId="0" borderId="2" xfId="0" applyFont="1" applyFill="1" applyBorder="1" applyAlignment="1">
      <alignment vertical="center"/>
    </xf>
    <xf numFmtId="0" fontId="18" fillId="0" borderId="3" xfId="0" applyFont="1" applyFill="1" applyBorder="1" applyAlignment="1">
      <alignment vertical="center"/>
    </xf>
    <xf numFmtId="0" fontId="18" fillId="0" borderId="5" xfId="0" applyFont="1" applyFill="1" applyBorder="1" applyAlignment="1">
      <alignment vertical="center"/>
    </xf>
    <xf numFmtId="0" fontId="18" fillId="0" borderId="7" xfId="0" applyFont="1" applyFill="1" applyBorder="1"/>
    <xf numFmtId="0" fontId="8" fillId="0" borderId="22" xfId="0" applyFont="1" applyFill="1" applyBorder="1" applyAlignment="1">
      <alignment vertical="center"/>
    </xf>
    <xf numFmtId="0" fontId="18" fillId="0" borderId="13" xfId="0" applyFont="1" applyFill="1" applyBorder="1" applyAlignment="1">
      <alignment vertical="center"/>
    </xf>
    <xf numFmtId="0" fontId="4" fillId="0" borderId="50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right" vertical="center"/>
    </xf>
    <xf numFmtId="0" fontId="8" fillId="0" borderId="27" xfId="0" applyFont="1" applyFill="1" applyBorder="1" applyAlignment="1">
      <alignment vertical="center"/>
    </xf>
    <xf numFmtId="0" fontId="18" fillId="0" borderId="28" xfId="0" applyFont="1" applyFill="1" applyBorder="1" applyAlignment="1">
      <alignment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18" fillId="0" borderId="47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Continuous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Continuous" vertical="center"/>
    </xf>
    <xf numFmtId="0" fontId="6" fillId="0" borderId="24" xfId="0" applyFont="1" applyFill="1" applyBorder="1" applyAlignment="1">
      <alignment horizontal="centerContinuous" vertical="center"/>
    </xf>
    <xf numFmtId="0" fontId="8" fillId="0" borderId="24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1" fontId="14" fillId="0" borderId="18" xfId="0" applyNumberFormat="1" applyFont="1" applyFill="1" applyBorder="1" applyAlignment="1">
      <alignment horizontal="centerContinuous" vertical="center"/>
    </xf>
    <xf numFmtId="9" fontId="4" fillId="0" borderId="0" xfId="1" applyFont="1" applyFill="1" applyAlignment="1">
      <alignment vertical="center"/>
    </xf>
    <xf numFmtId="0" fontId="0" fillId="0" borderId="53" xfId="0" applyBorder="1"/>
    <xf numFmtId="0" fontId="0" fillId="0" borderId="54" xfId="0" applyBorder="1"/>
    <xf numFmtId="0" fontId="8" fillId="0" borderId="55" xfId="0" applyFont="1" applyBorder="1"/>
    <xf numFmtId="0" fontId="25" fillId="0" borderId="0" xfId="0" applyFont="1" applyFill="1"/>
    <xf numFmtId="0" fontId="8" fillId="0" borderId="56" xfId="0" applyFont="1" applyFill="1" applyBorder="1"/>
    <xf numFmtId="0" fontId="8" fillId="0" borderId="57" xfId="0" applyFont="1" applyFill="1" applyBorder="1"/>
    <xf numFmtId="0" fontId="8" fillId="0" borderId="56" xfId="0" applyFont="1" applyBorder="1"/>
    <xf numFmtId="0" fontId="8" fillId="0" borderId="57" xfId="0" applyFont="1" applyBorder="1"/>
    <xf numFmtId="0" fontId="18" fillId="0" borderId="15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Continuous" vertical="center"/>
    </xf>
    <xf numFmtId="0" fontId="18" fillId="0" borderId="7" xfId="0" applyFont="1" applyFill="1" applyBorder="1" applyAlignment="1">
      <alignment vertical="center"/>
    </xf>
    <xf numFmtId="0" fontId="0" fillId="0" borderId="57" xfId="0" applyFill="1" applyBorder="1" applyAlignment="1">
      <alignment horizontal="center" vertical="center"/>
    </xf>
    <xf numFmtId="0" fontId="0" fillId="0" borderId="58" xfId="0" applyFill="1" applyBorder="1" applyAlignment="1">
      <alignment horizontal="center" vertical="center"/>
    </xf>
    <xf numFmtId="0" fontId="0" fillId="0" borderId="60" xfId="0" applyFill="1" applyBorder="1" applyAlignment="1">
      <alignment horizontal="center" vertical="center"/>
    </xf>
    <xf numFmtId="0" fontId="0" fillId="0" borderId="59" xfId="0" applyFill="1" applyBorder="1" applyAlignment="1">
      <alignment horizontal="center" vertical="center"/>
    </xf>
    <xf numFmtId="0" fontId="18" fillId="0" borderId="3" xfId="0" applyFont="1" applyFill="1" applyBorder="1"/>
    <xf numFmtId="0" fontId="18" fillId="0" borderId="5" xfId="0" applyFont="1" applyFill="1" applyBorder="1"/>
    <xf numFmtId="0" fontId="18" fillId="0" borderId="15" xfId="0" applyFont="1" applyFill="1" applyBorder="1"/>
    <xf numFmtId="0" fontId="18" fillId="0" borderId="43" xfId="0" applyFont="1" applyFill="1" applyBorder="1"/>
    <xf numFmtId="0" fontId="4" fillId="0" borderId="44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18" fillId="0" borderId="37" xfId="0" applyFont="1" applyFill="1" applyBorder="1"/>
    <xf numFmtId="0" fontId="18" fillId="0" borderId="41" xfId="0" applyFont="1" applyFill="1" applyBorder="1"/>
    <xf numFmtId="0" fontId="18" fillId="0" borderId="38" xfId="0" applyFont="1" applyFill="1" applyBorder="1"/>
    <xf numFmtId="0" fontId="4" fillId="0" borderId="32" xfId="0" applyFont="1" applyFill="1" applyBorder="1" applyAlignment="1">
      <alignment horizontal="center" vertical="center"/>
    </xf>
    <xf numFmtId="1" fontId="12" fillId="0" borderId="64" xfId="0" applyNumberFormat="1" applyFont="1" applyFill="1" applyBorder="1" applyAlignment="1">
      <alignment horizontal="center" vertical="center"/>
    </xf>
    <xf numFmtId="1" fontId="12" fillId="0" borderId="64" xfId="0" applyNumberFormat="1" applyFont="1" applyBorder="1" applyAlignment="1">
      <alignment horizontal="center" vertical="center"/>
    </xf>
    <xf numFmtId="1" fontId="8" fillId="0" borderId="65" xfId="0" applyNumberFormat="1" applyFont="1" applyFill="1" applyBorder="1" applyAlignment="1">
      <alignment vertical="center"/>
    </xf>
    <xf numFmtId="1" fontId="8" fillId="0" borderId="65" xfId="0" applyNumberFormat="1" applyFont="1" applyFill="1" applyBorder="1" applyAlignment="1">
      <alignment horizontal="right" vertical="center"/>
    </xf>
    <xf numFmtId="1" fontId="14" fillId="0" borderId="66" xfId="0" applyNumberFormat="1" applyFont="1" applyBorder="1" applyAlignment="1">
      <alignment vertical="center"/>
    </xf>
    <xf numFmtId="0" fontId="20" fillId="0" borderId="18" xfId="0" applyFont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8" fillId="0" borderId="1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/>
    </xf>
    <xf numFmtId="0" fontId="23" fillId="0" borderId="18" xfId="0" applyFont="1" applyFill="1" applyBorder="1" applyAlignment="1">
      <alignment horizontal="center" vertical="center"/>
    </xf>
    <xf numFmtId="0" fontId="8" fillId="0" borderId="61" xfId="0" applyFont="1" applyFill="1" applyBorder="1" applyAlignment="1">
      <alignment horizontal="center" vertical="center"/>
    </xf>
    <xf numFmtId="0" fontId="8" fillId="0" borderId="63" xfId="0" applyFont="1" applyFill="1" applyBorder="1" applyAlignment="1">
      <alignment horizontal="center" vertical="center"/>
    </xf>
    <xf numFmtId="0" fontId="8" fillId="0" borderId="62" xfId="0" applyFont="1" applyFill="1" applyBorder="1" applyAlignment="1">
      <alignment horizontal="center" vertical="center"/>
    </xf>
    <xf numFmtId="0" fontId="11" fillId="0" borderId="17" xfId="2" applyFont="1" applyBorder="1" applyAlignment="1">
      <alignment horizontal="center"/>
    </xf>
    <xf numFmtId="0" fontId="11" fillId="0" borderId="2" xfId="2" applyFont="1" applyBorder="1" applyAlignment="1">
      <alignment horizontal="center"/>
    </xf>
    <xf numFmtId="0" fontId="11" fillId="0" borderId="22" xfId="2" applyFont="1" applyBorder="1" applyAlignment="1">
      <alignment horizontal="center"/>
    </xf>
    <xf numFmtId="0" fontId="11" fillId="0" borderId="27" xfId="2" applyFont="1" applyBorder="1" applyAlignment="1">
      <alignment horizontal="center"/>
    </xf>
    <xf numFmtId="1" fontId="0" fillId="0" borderId="0" xfId="0" applyNumberFormat="1" applyAlignment="1">
      <alignment horizontal="center" vertical="center"/>
    </xf>
  </cellXfs>
  <cellStyles count="3">
    <cellStyle name="Normal" xfId="0" builtinId="0"/>
    <cellStyle name="Normal 2" xfId="2"/>
    <cellStyle name="Pourcentag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1609725</xdr:colOff>
      <xdr:row>0</xdr:row>
      <xdr:rowOff>171450</xdr:rowOff>
    </xdr:to>
    <xdr:sp macro="" textlink="">
      <xdr:nvSpPr>
        <xdr:cNvPr id="1276" name="Line 2"/>
        <xdr:cNvSpPr>
          <a:spLocks noChangeShapeType="1"/>
        </xdr:cNvSpPr>
      </xdr:nvSpPr>
      <xdr:spPr bwMode="auto">
        <a:xfrm flipH="1" flipV="1">
          <a:off x="0" y="0"/>
          <a:ext cx="1609725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114300</xdr:colOff>
      <xdr:row>20</xdr:row>
      <xdr:rowOff>28575</xdr:rowOff>
    </xdr:from>
    <xdr:to>
      <xdr:col>0</xdr:col>
      <xdr:colOff>276225</xdr:colOff>
      <xdr:row>20</xdr:row>
      <xdr:rowOff>161925</xdr:rowOff>
    </xdr:to>
    <xdr:sp macro="" textlink="">
      <xdr:nvSpPr>
        <xdr:cNvPr id="1277" name="Rectangle 3"/>
        <xdr:cNvSpPr>
          <a:spLocks noChangeArrowheads="1"/>
        </xdr:cNvSpPr>
      </xdr:nvSpPr>
      <xdr:spPr bwMode="auto">
        <a:xfrm flipH="1">
          <a:off x="114300" y="10556875"/>
          <a:ext cx="1619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82"/>
  <sheetViews>
    <sheetView rightToLeft="1" workbookViewId="0">
      <selection activeCell="M9" sqref="M9"/>
    </sheetView>
  </sheetViews>
  <sheetFormatPr baseColWidth="10" defaultRowHeight="12.75" x14ac:dyDescent="0.2"/>
  <cols>
    <col min="1" max="1" width="17.5703125" customWidth="1"/>
    <col min="2" max="2" width="29" customWidth="1"/>
    <col min="4" max="4" width="17" customWidth="1"/>
    <col min="5" max="5" width="15.140625" customWidth="1"/>
  </cols>
  <sheetData>
    <row r="1" spans="1:8" ht="22.5" x14ac:dyDescent="0.3">
      <c r="A1" s="75" t="s">
        <v>0</v>
      </c>
      <c r="B1" s="1"/>
      <c r="C1" s="1"/>
      <c r="D1" s="1"/>
      <c r="E1" s="1"/>
    </row>
    <row r="2" spans="1:8" ht="22.5" x14ac:dyDescent="0.3">
      <c r="A2" s="75" t="s">
        <v>123</v>
      </c>
      <c r="B2" s="1"/>
      <c r="C2" s="1"/>
      <c r="D2" s="1"/>
      <c r="E2" s="1"/>
    </row>
    <row r="3" spans="1:8" ht="16.5" thickBot="1" x14ac:dyDescent="0.3">
      <c r="A3" s="2"/>
      <c r="B3" s="2"/>
      <c r="C3" s="2"/>
      <c r="D3" s="2"/>
      <c r="E3" s="2"/>
    </row>
    <row r="4" spans="1:8" ht="39.950000000000003" customHeight="1" thickTop="1" thickBot="1" x14ac:dyDescent="0.25">
      <c r="A4" s="26" t="s">
        <v>1</v>
      </c>
      <c r="B4" s="27" t="s">
        <v>2</v>
      </c>
      <c r="C4" s="27"/>
      <c r="D4" s="28"/>
      <c r="E4" s="29" t="s">
        <v>3</v>
      </c>
    </row>
    <row r="5" spans="1:8" ht="30" customHeight="1" thickBot="1" x14ac:dyDescent="0.25">
      <c r="A5" s="3"/>
      <c r="B5" s="31" t="s">
        <v>4</v>
      </c>
      <c r="C5" s="31" t="s">
        <v>5</v>
      </c>
      <c r="D5" s="31" t="s">
        <v>6</v>
      </c>
      <c r="E5" s="30" t="s">
        <v>7</v>
      </c>
    </row>
    <row r="6" spans="1:8" ht="24.95" customHeight="1" thickTop="1" x14ac:dyDescent="0.2">
      <c r="A6" s="32"/>
      <c r="B6" s="99" t="s">
        <v>8</v>
      </c>
      <c r="C6" s="5">
        <v>80</v>
      </c>
      <c r="D6" s="5">
        <v>1</v>
      </c>
      <c r="E6" s="6">
        <v>83</v>
      </c>
    </row>
    <row r="7" spans="1:8" ht="24.95" customHeight="1" x14ac:dyDescent="0.2">
      <c r="A7" s="32"/>
      <c r="B7" s="100" t="s">
        <v>9</v>
      </c>
      <c r="C7" s="7">
        <v>31</v>
      </c>
      <c r="D7" s="7">
        <v>0</v>
      </c>
      <c r="E7" s="8">
        <v>31</v>
      </c>
    </row>
    <row r="8" spans="1:8" ht="24.95" customHeight="1" x14ac:dyDescent="0.2">
      <c r="A8" s="32" t="s">
        <v>10</v>
      </c>
      <c r="B8" s="100" t="s">
        <v>11</v>
      </c>
      <c r="C8" s="7">
        <v>8</v>
      </c>
      <c r="D8" s="7">
        <v>1</v>
      </c>
      <c r="E8" s="8">
        <v>9</v>
      </c>
      <c r="H8" s="286"/>
    </row>
    <row r="9" spans="1:8" ht="24.95" customHeight="1" thickBot="1" x14ac:dyDescent="0.25">
      <c r="A9" s="32"/>
      <c r="B9" s="100" t="s">
        <v>12</v>
      </c>
      <c r="C9" s="7">
        <v>3</v>
      </c>
      <c r="D9" s="7">
        <v>1</v>
      </c>
      <c r="E9" s="8">
        <v>4</v>
      </c>
    </row>
    <row r="10" spans="1:8" ht="24.95" customHeight="1" thickBot="1" x14ac:dyDescent="0.25">
      <c r="A10" s="287" t="s">
        <v>14</v>
      </c>
      <c r="B10" s="101" t="s">
        <v>9</v>
      </c>
      <c r="C10" s="9">
        <v>23</v>
      </c>
      <c r="D10" s="9">
        <v>0</v>
      </c>
      <c r="E10" s="10">
        <v>50</v>
      </c>
    </row>
    <row r="11" spans="1:8" ht="24.95" customHeight="1" thickBot="1" x14ac:dyDescent="0.25">
      <c r="A11" s="142" t="s">
        <v>15</v>
      </c>
      <c r="B11" s="101" t="s">
        <v>16</v>
      </c>
      <c r="C11" s="5">
        <v>47</v>
      </c>
      <c r="D11" s="6">
        <v>0</v>
      </c>
      <c r="E11" s="6">
        <v>124</v>
      </c>
    </row>
    <row r="12" spans="1:8" ht="24.95" customHeight="1" thickBot="1" x14ac:dyDescent="0.25">
      <c r="A12" s="143" t="s">
        <v>17</v>
      </c>
      <c r="B12" s="101" t="s">
        <v>16</v>
      </c>
      <c r="C12" s="59">
        <v>1</v>
      </c>
      <c r="D12" s="60">
        <v>0</v>
      </c>
      <c r="E12" s="60">
        <v>4</v>
      </c>
    </row>
    <row r="13" spans="1:8" ht="24.95" customHeight="1" thickBot="1" x14ac:dyDescent="0.25">
      <c r="A13" s="143" t="s">
        <v>96</v>
      </c>
      <c r="B13" s="101" t="s">
        <v>16</v>
      </c>
      <c r="C13" s="59">
        <v>4</v>
      </c>
      <c r="D13" s="60">
        <v>0</v>
      </c>
      <c r="E13" s="60">
        <v>8</v>
      </c>
      <c r="H13" s="285"/>
    </row>
    <row r="14" spans="1:8" ht="24.95" customHeight="1" thickBot="1" x14ac:dyDescent="0.25">
      <c r="A14" s="143" t="s">
        <v>18</v>
      </c>
      <c r="B14" s="101" t="s">
        <v>16</v>
      </c>
      <c r="C14" s="59">
        <v>4</v>
      </c>
      <c r="D14" s="60">
        <v>0</v>
      </c>
      <c r="E14" s="60">
        <v>10</v>
      </c>
    </row>
    <row r="15" spans="1:8" ht="24.95" customHeight="1" thickBot="1" x14ac:dyDescent="0.25">
      <c r="A15" s="159" t="s">
        <v>113</v>
      </c>
      <c r="B15" s="101" t="s">
        <v>16</v>
      </c>
      <c r="C15" s="59">
        <v>2</v>
      </c>
      <c r="D15" s="60">
        <v>0</v>
      </c>
      <c r="E15" s="60">
        <v>2</v>
      </c>
    </row>
    <row r="16" spans="1:8" ht="24.95" customHeight="1" thickBot="1" x14ac:dyDescent="0.25">
      <c r="A16" s="143" t="s">
        <v>89</v>
      </c>
      <c r="B16" s="101" t="s">
        <v>16</v>
      </c>
      <c r="C16" s="59">
        <v>16</v>
      </c>
      <c r="D16" s="60">
        <v>0</v>
      </c>
      <c r="E16" s="60">
        <v>16</v>
      </c>
    </row>
    <row r="17" spans="1:5" ht="24.95" customHeight="1" thickBot="1" x14ac:dyDescent="0.25">
      <c r="A17" s="159" t="s">
        <v>114</v>
      </c>
      <c r="B17" s="101" t="s">
        <v>16</v>
      </c>
      <c r="C17" s="59">
        <v>2</v>
      </c>
      <c r="D17" s="60">
        <v>0</v>
      </c>
      <c r="E17" s="60">
        <v>4</v>
      </c>
    </row>
    <row r="18" spans="1:5" ht="24.95" customHeight="1" thickBot="1" x14ac:dyDescent="0.25">
      <c r="A18" s="143" t="s">
        <v>88</v>
      </c>
      <c r="B18" s="101" t="s">
        <v>16</v>
      </c>
      <c r="C18" s="59">
        <v>3</v>
      </c>
      <c r="D18" s="60">
        <v>0</v>
      </c>
      <c r="E18" s="60">
        <v>3</v>
      </c>
    </row>
    <row r="19" spans="1:5" ht="24.95" customHeight="1" x14ac:dyDescent="0.2">
      <c r="A19" s="34"/>
      <c r="B19" s="99" t="s">
        <v>8</v>
      </c>
      <c r="C19" s="40">
        <f>C6</f>
        <v>80</v>
      </c>
      <c r="D19" s="40">
        <f t="shared" ref="D19:E19" si="0">D6</f>
        <v>1</v>
      </c>
      <c r="E19" s="40">
        <f t="shared" si="0"/>
        <v>83</v>
      </c>
    </row>
    <row r="20" spans="1:5" ht="24.95" customHeight="1" x14ac:dyDescent="0.2">
      <c r="A20" s="34"/>
      <c r="B20" s="100" t="s">
        <v>9</v>
      </c>
      <c r="C20" s="41">
        <f>C10+C7</f>
        <v>54</v>
      </c>
      <c r="D20" s="41">
        <f>D10+D7</f>
        <v>0</v>
      </c>
      <c r="E20" s="37">
        <f>E10+E7</f>
        <v>81</v>
      </c>
    </row>
    <row r="21" spans="1:5" ht="24.95" customHeight="1" x14ac:dyDescent="0.2">
      <c r="A21" s="34" t="s">
        <v>19</v>
      </c>
      <c r="B21" s="100" t="s">
        <v>11</v>
      </c>
      <c r="C21" s="41">
        <f t="shared" ref="C21:E22" si="1">C8</f>
        <v>8</v>
      </c>
      <c r="D21" s="41">
        <f t="shared" si="1"/>
        <v>1</v>
      </c>
      <c r="E21" s="37">
        <f t="shared" si="1"/>
        <v>9</v>
      </c>
    </row>
    <row r="22" spans="1:5" ht="24.95" customHeight="1" x14ac:dyDescent="0.2">
      <c r="A22" s="34"/>
      <c r="B22" s="100" t="s">
        <v>12</v>
      </c>
      <c r="C22" s="41">
        <f t="shared" si="1"/>
        <v>3</v>
      </c>
      <c r="D22" s="41">
        <f t="shared" si="1"/>
        <v>1</v>
      </c>
      <c r="E22" s="37">
        <f t="shared" si="1"/>
        <v>4</v>
      </c>
    </row>
    <row r="23" spans="1:5" ht="24.95" customHeight="1" thickBot="1" x14ac:dyDescent="0.25">
      <c r="A23" s="33"/>
      <c r="B23" s="101" t="s">
        <v>115</v>
      </c>
      <c r="C23" s="42">
        <f>SUM(C11:C18)</f>
        <v>79</v>
      </c>
      <c r="D23" s="42">
        <f t="shared" ref="D23" si="2">SUM(D11:D18)</f>
        <v>0</v>
      </c>
      <c r="E23" s="42">
        <f>SUM(E11:E18)</f>
        <v>171</v>
      </c>
    </row>
    <row r="24" spans="1:5" ht="30" customHeight="1" thickBot="1" x14ac:dyDescent="0.25">
      <c r="A24" s="35" t="s">
        <v>20</v>
      </c>
      <c r="B24" s="103"/>
      <c r="C24" s="44">
        <f>SUM(C19:C23)</f>
        <v>224</v>
      </c>
      <c r="D24" s="18">
        <f>SUM(D19:D23)</f>
        <v>3</v>
      </c>
      <c r="E24" s="39">
        <f>SUM(E19:E23)</f>
        <v>348</v>
      </c>
    </row>
    <row r="25" spans="1:5" ht="30" customHeight="1" thickTop="1" x14ac:dyDescent="0.2">
      <c r="A25" s="46"/>
      <c r="B25" s="315"/>
      <c r="C25" s="315"/>
      <c r="D25" s="315"/>
      <c r="E25" s="315"/>
    </row>
    <row r="26" spans="1:5" s="63" customFormat="1" ht="30" customHeight="1" x14ac:dyDescent="0.2">
      <c r="A26" s="61"/>
      <c r="B26" s="104"/>
      <c r="C26" s="62"/>
      <c r="D26" s="62"/>
      <c r="E26" s="62"/>
    </row>
    <row r="27" spans="1:5" s="63" customFormat="1" ht="30" customHeight="1" x14ac:dyDescent="0.2">
      <c r="A27" s="61"/>
      <c r="B27" s="104"/>
      <c r="C27" s="62"/>
      <c r="D27" s="62"/>
      <c r="E27" s="62"/>
    </row>
    <row r="28" spans="1:5" ht="23.25" x14ac:dyDescent="0.25">
      <c r="A28" s="20"/>
      <c r="B28" s="105"/>
      <c r="C28" s="2"/>
      <c r="D28" s="2"/>
      <c r="E28" s="2"/>
    </row>
    <row r="29" spans="1:5" ht="21" x14ac:dyDescent="0.2">
      <c r="B29" s="106"/>
    </row>
    <row r="30" spans="1:5" ht="21" x14ac:dyDescent="0.2">
      <c r="B30" s="106"/>
    </row>
    <row r="31" spans="1:5" ht="21" x14ac:dyDescent="0.2">
      <c r="B31" s="106"/>
    </row>
    <row r="32" spans="1:5" ht="21" x14ac:dyDescent="0.2">
      <c r="B32" s="106"/>
    </row>
    <row r="33" spans="2:2" ht="21" x14ac:dyDescent="0.2">
      <c r="B33" s="106"/>
    </row>
    <row r="34" spans="2:2" ht="21" x14ac:dyDescent="0.2">
      <c r="B34" s="106"/>
    </row>
    <row r="35" spans="2:2" ht="21" x14ac:dyDescent="0.2">
      <c r="B35" s="106"/>
    </row>
    <row r="36" spans="2:2" ht="21" x14ac:dyDescent="0.2">
      <c r="B36" s="106"/>
    </row>
    <row r="37" spans="2:2" ht="21" x14ac:dyDescent="0.2">
      <c r="B37" s="106"/>
    </row>
    <row r="38" spans="2:2" ht="21" x14ac:dyDescent="0.2">
      <c r="B38" s="106"/>
    </row>
    <row r="39" spans="2:2" ht="21" x14ac:dyDescent="0.2">
      <c r="B39" s="106"/>
    </row>
    <row r="40" spans="2:2" ht="21" x14ac:dyDescent="0.2">
      <c r="B40" s="106"/>
    </row>
    <row r="41" spans="2:2" ht="21" x14ac:dyDescent="0.2">
      <c r="B41" s="106"/>
    </row>
    <row r="42" spans="2:2" ht="21" x14ac:dyDescent="0.2">
      <c r="B42" s="106"/>
    </row>
    <row r="43" spans="2:2" ht="21" x14ac:dyDescent="0.2">
      <c r="B43" s="106"/>
    </row>
    <row r="44" spans="2:2" ht="21" x14ac:dyDescent="0.2">
      <c r="B44" s="106"/>
    </row>
    <row r="45" spans="2:2" ht="21" x14ac:dyDescent="0.2">
      <c r="B45" s="106"/>
    </row>
    <row r="46" spans="2:2" ht="21" x14ac:dyDescent="0.2">
      <c r="B46" s="106"/>
    </row>
    <row r="47" spans="2:2" ht="21" x14ac:dyDescent="0.2">
      <c r="B47" s="106"/>
    </row>
    <row r="48" spans="2:2" ht="21" x14ac:dyDescent="0.2">
      <c r="B48" s="106"/>
    </row>
    <row r="49" spans="2:2" ht="21" x14ac:dyDescent="0.2">
      <c r="B49" s="106"/>
    </row>
    <row r="50" spans="2:2" ht="21" x14ac:dyDescent="0.2">
      <c r="B50" s="106"/>
    </row>
    <row r="51" spans="2:2" ht="21" x14ac:dyDescent="0.2">
      <c r="B51" s="106"/>
    </row>
    <row r="52" spans="2:2" ht="21" x14ac:dyDescent="0.2">
      <c r="B52" s="106"/>
    </row>
    <row r="53" spans="2:2" ht="21" x14ac:dyDescent="0.2">
      <c r="B53" s="106"/>
    </row>
    <row r="54" spans="2:2" ht="21" x14ac:dyDescent="0.2">
      <c r="B54" s="106"/>
    </row>
    <row r="55" spans="2:2" ht="21" x14ac:dyDescent="0.2">
      <c r="B55" s="106"/>
    </row>
    <row r="56" spans="2:2" ht="21" x14ac:dyDescent="0.2">
      <c r="B56" s="106"/>
    </row>
    <row r="57" spans="2:2" ht="21" x14ac:dyDescent="0.2">
      <c r="B57" s="106"/>
    </row>
    <row r="58" spans="2:2" ht="21" x14ac:dyDescent="0.2">
      <c r="B58" s="106"/>
    </row>
    <row r="59" spans="2:2" ht="21" x14ac:dyDescent="0.2">
      <c r="B59" s="106"/>
    </row>
    <row r="60" spans="2:2" ht="21" x14ac:dyDescent="0.2">
      <c r="B60" s="106"/>
    </row>
    <row r="61" spans="2:2" ht="21" x14ac:dyDescent="0.2">
      <c r="B61" s="106"/>
    </row>
    <row r="62" spans="2:2" ht="21" x14ac:dyDescent="0.2">
      <c r="B62" s="106"/>
    </row>
    <row r="63" spans="2:2" ht="21" x14ac:dyDescent="0.2">
      <c r="B63" s="106"/>
    </row>
    <row r="64" spans="2:2" ht="21" x14ac:dyDescent="0.2">
      <c r="B64" s="106"/>
    </row>
    <row r="65" spans="2:2" ht="21" x14ac:dyDescent="0.2">
      <c r="B65" s="106"/>
    </row>
    <row r="66" spans="2:2" ht="21" x14ac:dyDescent="0.2">
      <c r="B66" s="106"/>
    </row>
    <row r="67" spans="2:2" ht="21" x14ac:dyDescent="0.2">
      <c r="B67" s="106"/>
    </row>
    <row r="68" spans="2:2" ht="21" x14ac:dyDescent="0.2">
      <c r="B68" s="106"/>
    </row>
    <row r="69" spans="2:2" ht="21" x14ac:dyDescent="0.2">
      <c r="B69" s="106"/>
    </row>
    <row r="70" spans="2:2" ht="21" x14ac:dyDescent="0.2">
      <c r="B70" s="106"/>
    </row>
    <row r="71" spans="2:2" ht="21" x14ac:dyDescent="0.2">
      <c r="B71" s="106"/>
    </row>
    <row r="72" spans="2:2" ht="21" x14ac:dyDescent="0.2">
      <c r="B72" s="106"/>
    </row>
    <row r="73" spans="2:2" ht="21" x14ac:dyDescent="0.2">
      <c r="B73" s="106"/>
    </row>
    <row r="74" spans="2:2" ht="21" x14ac:dyDescent="0.2">
      <c r="B74" s="106"/>
    </row>
    <row r="75" spans="2:2" ht="21" x14ac:dyDescent="0.2">
      <c r="B75" s="106"/>
    </row>
    <row r="76" spans="2:2" ht="21" x14ac:dyDescent="0.2">
      <c r="B76" s="106"/>
    </row>
    <row r="77" spans="2:2" ht="21" x14ac:dyDescent="0.2">
      <c r="B77" s="106"/>
    </row>
    <row r="78" spans="2:2" ht="21" x14ac:dyDescent="0.2">
      <c r="B78" s="106"/>
    </row>
    <row r="79" spans="2:2" ht="21" x14ac:dyDescent="0.2">
      <c r="B79" s="106"/>
    </row>
    <row r="80" spans="2:2" ht="21" x14ac:dyDescent="0.2">
      <c r="B80" s="106"/>
    </row>
    <row r="81" spans="2:2" ht="21" x14ac:dyDescent="0.2">
      <c r="B81" s="106"/>
    </row>
    <row r="82" spans="2:2" ht="21" x14ac:dyDescent="0.2">
      <c r="B82" s="106"/>
    </row>
  </sheetData>
  <mergeCells count="1">
    <mergeCell ref="B25:E25"/>
  </mergeCells>
  <phoneticPr fontId="0" type="noConversion"/>
  <printOptions horizontalCentered="1" verticalCentered="1"/>
  <pageMargins left="0.19685039370078741" right="0.78740157480314965" top="0.78740157480314965" bottom="0.19685039370078741" header="0.51181102362204722" footer="0.51181102362204722"/>
  <pageSetup paperSize="9" orientation="portrait" horizontalDpi="4294967292" r:id="rId1"/>
  <headerFooter alignWithMargins="0">
    <oddFooter xml:space="preserve">&amp;C&amp;"Arial,Bold"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40"/>
  <sheetViews>
    <sheetView rightToLeft="1" workbookViewId="0">
      <selection activeCell="I13" sqref="I13"/>
    </sheetView>
  </sheetViews>
  <sheetFormatPr baseColWidth="10" defaultRowHeight="12.75" x14ac:dyDescent="0.2"/>
  <cols>
    <col min="1" max="1" width="18.140625" customWidth="1"/>
    <col min="2" max="2" width="29" customWidth="1"/>
    <col min="3" max="3" width="11.85546875" customWidth="1"/>
    <col min="4" max="4" width="17" customWidth="1"/>
    <col min="5" max="5" width="15.140625" customWidth="1"/>
  </cols>
  <sheetData>
    <row r="1" spans="1:5" ht="18.75" x14ac:dyDescent="0.3">
      <c r="A1" s="160"/>
      <c r="B1" s="161" t="s">
        <v>0</v>
      </c>
      <c r="C1" s="161"/>
      <c r="D1" s="161"/>
      <c r="E1" s="160"/>
    </row>
    <row r="2" spans="1:5" ht="19.5" thickBot="1" x14ac:dyDescent="0.35">
      <c r="A2" s="160"/>
      <c r="B2" s="161" t="s">
        <v>120</v>
      </c>
      <c r="C2" s="162"/>
      <c r="D2" s="161"/>
      <c r="E2" s="160"/>
    </row>
    <row r="3" spans="1:5" ht="15.75" thickTop="1" thickBot="1" x14ac:dyDescent="0.25">
      <c r="A3" s="163" t="s">
        <v>1</v>
      </c>
      <c r="B3" s="164" t="s">
        <v>2</v>
      </c>
      <c r="C3" s="164"/>
      <c r="D3" s="165"/>
      <c r="E3" s="166" t="s">
        <v>3</v>
      </c>
    </row>
    <row r="4" spans="1:5" ht="30" customHeight="1" thickBot="1" x14ac:dyDescent="0.25">
      <c r="A4" s="167"/>
      <c r="B4" s="168" t="s">
        <v>4</v>
      </c>
      <c r="C4" s="168" t="s">
        <v>5</v>
      </c>
      <c r="D4" s="168" t="s">
        <v>6</v>
      </c>
      <c r="E4" s="169" t="s">
        <v>7</v>
      </c>
    </row>
    <row r="5" spans="1:5" ht="24.95" customHeight="1" thickTop="1" x14ac:dyDescent="0.2">
      <c r="A5" s="333" t="s">
        <v>48</v>
      </c>
      <c r="B5" s="170" t="s">
        <v>8</v>
      </c>
      <c r="C5" s="171">
        <v>320</v>
      </c>
      <c r="D5" s="171">
        <v>20</v>
      </c>
      <c r="E5" s="172">
        <v>1440</v>
      </c>
    </row>
    <row r="6" spans="1:5" ht="18" customHeight="1" x14ac:dyDescent="0.2">
      <c r="A6" s="334"/>
      <c r="B6" s="173" t="s">
        <v>9</v>
      </c>
      <c r="C6" s="174">
        <v>100</v>
      </c>
      <c r="D6" s="174">
        <v>15</v>
      </c>
      <c r="E6" s="175">
        <v>120</v>
      </c>
    </row>
    <row r="7" spans="1:5" ht="18" customHeight="1" x14ac:dyDescent="0.2">
      <c r="A7" s="334"/>
      <c r="B7" s="173" t="s">
        <v>11</v>
      </c>
      <c r="C7" s="174">
        <v>235</v>
      </c>
      <c r="D7" s="174">
        <v>8</v>
      </c>
      <c r="E7" s="176">
        <v>2820</v>
      </c>
    </row>
    <row r="8" spans="1:5" ht="18" customHeight="1" x14ac:dyDescent="0.2">
      <c r="A8" s="334"/>
      <c r="B8" s="173" t="s">
        <v>12</v>
      </c>
      <c r="C8" s="177">
        <v>11</v>
      </c>
      <c r="D8" s="177">
        <v>4</v>
      </c>
      <c r="E8" s="178">
        <v>88</v>
      </c>
    </row>
    <row r="9" spans="1:5" ht="18" customHeight="1" thickBot="1" x14ac:dyDescent="0.65">
      <c r="A9" s="335"/>
      <c r="B9" s="179" t="s">
        <v>46</v>
      </c>
      <c r="C9" s="180">
        <v>21</v>
      </c>
      <c r="D9" s="180">
        <v>3</v>
      </c>
      <c r="E9" s="181">
        <v>336</v>
      </c>
    </row>
    <row r="10" spans="1:5" ht="18" customHeight="1" x14ac:dyDescent="0.6">
      <c r="A10" s="336" t="s">
        <v>91</v>
      </c>
      <c r="B10" s="182" t="s">
        <v>8</v>
      </c>
      <c r="C10" s="183">
        <v>174</v>
      </c>
      <c r="D10" s="183">
        <v>5</v>
      </c>
      <c r="E10" s="172">
        <v>783</v>
      </c>
    </row>
    <row r="11" spans="1:5" ht="18" customHeight="1" thickBot="1" x14ac:dyDescent="0.65">
      <c r="A11" s="335"/>
      <c r="B11" s="179" t="s">
        <v>9</v>
      </c>
      <c r="C11" s="184">
        <v>342</v>
      </c>
      <c r="D11" s="184">
        <v>30</v>
      </c>
      <c r="E11" s="175">
        <v>410</v>
      </c>
    </row>
    <row r="12" spans="1:5" ht="18" customHeight="1" x14ac:dyDescent="0.6">
      <c r="A12" s="336" t="s">
        <v>92</v>
      </c>
      <c r="B12" s="182" t="s">
        <v>8</v>
      </c>
      <c r="C12" s="183">
        <v>162</v>
      </c>
      <c r="D12" s="183">
        <v>18</v>
      </c>
      <c r="E12" s="172">
        <v>729</v>
      </c>
    </row>
    <row r="13" spans="1:5" ht="18" customHeight="1" thickBot="1" x14ac:dyDescent="0.65">
      <c r="A13" s="335"/>
      <c r="B13" s="179" t="s">
        <v>9</v>
      </c>
      <c r="C13" s="184">
        <v>340</v>
      </c>
      <c r="D13" s="184">
        <v>29</v>
      </c>
      <c r="E13" s="175">
        <v>408</v>
      </c>
    </row>
    <row r="14" spans="1:5" ht="18" customHeight="1" x14ac:dyDescent="0.6">
      <c r="A14" s="336" t="s">
        <v>93</v>
      </c>
      <c r="B14" s="182" t="s">
        <v>8</v>
      </c>
      <c r="C14" s="183">
        <v>584</v>
      </c>
      <c r="D14" s="183">
        <v>20</v>
      </c>
      <c r="E14" s="172">
        <v>2628</v>
      </c>
    </row>
    <row r="15" spans="1:5" ht="18" customHeight="1" thickBot="1" x14ac:dyDescent="0.65">
      <c r="A15" s="335"/>
      <c r="B15" s="179" t="s">
        <v>9</v>
      </c>
      <c r="C15" s="184">
        <v>498</v>
      </c>
      <c r="D15" s="184">
        <v>70</v>
      </c>
      <c r="E15" s="175">
        <v>598</v>
      </c>
    </row>
    <row r="16" spans="1:5" ht="18" customHeight="1" x14ac:dyDescent="0.6">
      <c r="A16" s="336" t="s">
        <v>49</v>
      </c>
      <c r="B16" s="182" t="s">
        <v>8</v>
      </c>
      <c r="C16" s="185">
        <v>44</v>
      </c>
      <c r="D16" s="185">
        <v>4</v>
      </c>
      <c r="E16" s="186">
        <v>198</v>
      </c>
    </row>
    <row r="17" spans="1:5" ht="18" customHeight="1" x14ac:dyDescent="0.6">
      <c r="A17" s="334"/>
      <c r="B17" s="187" t="s">
        <v>9</v>
      </c>
      <c r="C17" s="188">
        <v>166</v>
      </c>
      <c r="D17" s="188">
        <v>13</v>
      </c>
      <c r="E17" s="189">
        <v>199</v>
      </c>
    </row>
    <row r="18" spans="1:5" ht="18" customHeight="1" thickBot="1" x14ac:dyDescent="0.25">
      <c r="A18" s="335"/>
      <c r="B18" s="173" t="s">
        <v>12</v>
      </c>
      <c r="C18" s="190">
        <v>6</v>
      </c>
      <c r="D18" s="190">
        <v>1</v>
      </c>
      <c r="E18" s="191">
        <v>48</v>
      </c>
    </row>
    <row r="19" spans="1:5" ht="18" customHeight="1" x14ac:dyDescent="0.6">
      <c r="A19" s="336" t="s">
        <v>50</v>
      </c>
      <c r="B19" s="182" t="s">
        <v>8</v>
      </c>
      <c r="C19" s="174">
        <v>257</v>
      </c>
      <c r="D19" s="174">
        <v>5</v>
      </c>
      <c r="E19" s="172">
        <v>1157</v>
      </c>
    </row>
    <row r="20" spans="1:5" ht="18" customHeight="1" thickBot="1" x14ac:dyDescent="0.65">
      <c r="A20" s="335"/>
      <c r="B20" s="179" t="s">
        <v>9</v>
      </c>
      <c r="C20" s="180">
        <v>116</v>
      </c>
      <c r="D20" s="180">
        <v>4</v>
      </c>
      <c r="E20" s="175">
        <v>139</v>
      </c>
    </row>
    <row r="21" spans="1:5" ht="18" customHeight="1" x14ac:dyDescent="0.6">
      <c r="A21" s="336" t="s">
        <v>51</v>
      </c>
      <c r="B21" s="182" t="s">
        <v>8</v>
      </c>
      <c r="C21" s="174">
        <v>180</v>
      </c>
      <c r="D21" s="174">
        <v>10</v>
      </c>
      <c r="E21" s="172">
        <v>810</v>
      </c>
    </row>
    <row r="22" spans="1:5" ht="18" customHeight="1" thickBot="1" x14ac:dyDescent="0.65">
      <c r="A22" s="335"/>
      <c r="B22" s="179" t="s">
        <v>9</v>
      </c>
      <c r="C22" s="180">
        <v>100</v>
      </c>
      <c r="D22" s="180">
        <v>8</v>
      </c>
      <c r="E22" s="175">
        <v>120</v>
      </c>
    </row>
    <row r="23" spans="1:5" ht="18" customHeight="1" x14ac:dyDescent="0.6">
      <c r="A23" s="336" t="s">
        <v>52</v>
      </c>
      <c r="B23" s="182" t="s">
        <v>8</v>
      </c>
      <c r="C23" s="174">
        <v>33</v>
      </c>
      <c r="D23" s="174">
        <v>4</v>
      </c>
      <c r="E23" s="172">
        <v>149</v>
      </c>
    </row>
    <row r="24" spans="1:5" ht="18" customHeight="1" x14ac:dyDescent="0.6">
      <c r="A24" s="334"/>
      <c r="B24" s="187" t="s">
        <v>9</v>
      </c>
      <c r="C24" s="177">
        <v>15</v>
      </c>
      <c r="D24" s="177">
        <v>4</v>
      </c>
      <c r="E24" s="192">
        <v>18</v>
      </c>
    </row>
    <row r="25" spans="1:5" ht="18" customHeight="1" thickBot="1" x14ac:dyDescent="0.25">
      <c r="A25" s="335"/>
      <c r="B25" s="173" t="s">
        <v>12</v>
      </c>
      <c r="C25" s="180">
        <v>2</v>
      </c>
      <c r="D25" s="180">
        <v>0</v>
      </c>
      <c r="E25" s="174">
        <v>16</v>
      </c>
    </row>
    <row r="26" spans="1:5" ht="18" customHeight="1" x14ac:dyDescent="0.6">
      <c r="A26" s="336" t="s">
        <v>53</v>
      </c>
      <c r="B26" s="182" t="s">
        <v>8</v>
      </c>
      <c r="C26" s="174">
        <v>45</v>
      </c>
      <c r="D26" s="174">
        <v>1</v>
      </c>
      <c r="E26" s="172">
        <v>203</v>
      </c>
    </row>
    <row r="27" spans="1:5" ht="18" customHeight="1" thickBot="1" x14ac:dyDescent="0.65">
      <c r="A27" s="335"/>
      <c r="B27" s="179" t="s">
        <v>9</v>
      </c>
      <c r="C27" s="180">
        <v>190</v>
      </c>
      <c r="D27" s="180">
        <v>10</v>
      </c>
      <c r="E27" s="175">
        <v>228</v>
      </c>
    </row>
    <row r="28" spans="1:5" ht="18" customHeight="1" x14ac:dyDescent="0.6">
      <c r="A28" s="336" t="s">
        <v>85</v>
      </c>
      <c r="B28" s="182" t="s">
        <v>8</v>
      </c>
      <c r="C28" s="174">
        <v>32</v>
      </c>
      <c r="D28" s="174">
        <v>0</v>
      </c>
      <c r="E28" s="172">
        <v>144</v>
      </c>
    </row>
    <row r="29" spans="1:5" ht="18" customHeight="1" x14ac:dyDescent="0.6">
      <c r="A29" s="334"/>
      <c r="B29" s="187" t="s">
        <v>9</v>
      </c>
      <c r="C29" s="177">
        <v>28</v>
      </c>
      <c r="D29" s="177">
        <v>1</v>
      </c>
      <c r="E29" s="175">
        <v>34</v>
      </c>
    </row>
    <row r="30" spans="1:5" ht="18" customHeight="1" thickBot="1" x14ac:dyDescent="0.25">
      <c r="A30" s="335"/>
      <c r="B30" s="173" t="s">
        <v>12</v>
      </c>
      <c r="C30" s="180">
        <v>0</v>
      </c>
      <c r="D30" s="180">
        <v>0</v>
      </c>
      <c r="E30" s="181">
        <v>0</v>
      </c>
    </row>
    <row r="31" spans="1:5" ht="18" customHeight="1" x14ac:dyDescent="0.6">
      <c r="A31" s="336" t="s">
        <v>54</v>
      </c>
      <c r="B31" s="193" t="s">
        <v>8</v>
      </c>
      <c r="C31" s="194">
        <f>C5+C10+C12+C14+C16+C19+C21+C26+C28+C23</f>
        <v>1831</v>
      </c>
      <c r="D31" s="194">
        <f>D5+D10+D12+D14+D16+D19+D21+D26+D28+D23</f>
        <v>87</v>
      </c>
      <c r="E31" s="194">
        <f>E5+E10+E12+E14+E16+E19+E21+E26+E28+E23</f>
        <v>8241</v>
      </c>
    </row>
    <row r="32" spans="1:5" ht="18" customHeight="1" x14ac:dyDescent="0.6">
      <c r="A32" s="334"/>
      <c r="B32" s="182" t="s">
        <v>9</v>
      </c>
      <c r="C32" s="194">
        <f>C6+C11+C13+C15+C20+C24+C22+C27+C29+C17</f>
        <v>1895</v>
      </c>
      <c r="D32" s="194">
        <f t="shared" ref="D32:E32" si="0">D6+D11+D13+D15+D20+D24+D22+D27+D29+D17</f>
        <v>184</v>
      </c>
      <c r="E32" s="194">
        <f t="shared" si="0"/>
        <v>2274</v>
      </c>
    </row>
    <row r="33" spans="1:5" ht="18" customHeight="1" x14ac:dyDescent="0.2">
      <c r="A33" s="334"/>
      <c r="B33" s="173" t="s">
        <v>11</v>
      </c>
      <c r="C33" s="174">
        <f>C7</f>
        <v>235</v>
      </c>
      <c r="D33" s="174">
        <f t="shared" ref="D33:E33" si="1">D7</f>
        <v>8</v>
      </c>
      <c r="E33" s="174">
        <f t="shared" si="1"/>
        <v>2820</v>
      </c>
    </row>
    <row r="34" spans="1:5" ht="18" customHeight="1" x14ac:dyDescent="0.2">
      <c r="A34" s="334"/>
      <c r="B34" s="173" t="s">
        <v>12</v>
      </c>
      <c r="C34" s="177">
        <f>C8+C18+C25+C30</f>
        <v>19</v>
      </c>
      <c r="D34" s="177">
        <f t="shared" ref="D34" si="2">D8+D18+D25+D30</f>
        <v>5</v>
      </c>
      <c r="E34" s="177">
        <f>E8+E18+E25+E30</f>
        <v>152</v>
      </c>
    </row>
    <row r="35" spans="1:5" ht="18" customHeight="1" thickBot="1" x14ac:dyDescent="0.65">
      <c r="A35" s="334"/>
      <c r="B35" s="182" t="s">
        <v>55</v>
      </c>
      <c r="C35" s="180">
        <f>C9</f>
        <v>21</v>
      </c>
      <c r="D35" s="180">
        <f t="shared" ref="D35:E35" si="3">D9</f>
        <v>3</v>
      </c>
      <c r="E35" s="180">
        <f t="shared" si="3"/>
        <v>336</v>
      </c>
    </row>
    <row r="36" spans="1:5" ht="18" customHeight="1" thickBot="1" x14ac:dyDescent="0.65">
      <c r="A36" s="335"/>
      <c r="B36" s="196" t="s">
        <v>84</v>
      </c>
      <c r="C36" s="197"/>
      <c r="D36" s="194"/>
      <c r="E36" s="195">
        <v>1476</v>
      </c>
    </row>
    <row r="37" spans="1:5" ht="18" customHeight="1" thickBot="1" x14ac:dyDescent="0.25">
      <c r="A37" s="198" t="s">
        <v>56</v>
      </c>
      <c r="B37" s="199"/>
      <c r="C37" s="200">
        <f>SUM(C31:C35)</f>
        <v>4001</v>
      </c>
      <c r="D37" s="201">
        <f>SUM(D31:D35)</f>
        <v>287</v>
      </c>
      <c r="E37" s="202">
        <f>SUM(E31:E36)</f>
        <v>15299</v>
      </c>
    </row>
    <row r="38" spans="1:5" ht="16.5" customHeight="1" thickTop="1" x14ac:dyDescent="0.2">
      <c r="A38" s="46"/>
      <c r="B38" s="321"/>
      <c r="C38" s="321"/>
      <c r="D38" s="321"/>
      <c r="E38" s="321"/>
    </row>
    <row r="39" spans="1:5" ht="15.75" x14ac:dyDescent="0.25">
      <c r="A39" s="46"/>
      <c r="B39" s="46"/>
      <c r="C39" s="2"/>
      <c r="D39" s="2"/>
      <c r="E39" s="2"/>
    </row>
    <row r="40" spans="1:5" ht="15.75" x14ac:dyDescent="0.25">
      <c r="A40" s="20"/>
      <c r="B40" s="20"/>
      <c r="C40" s="2"/>
      <c r="D40" s="2"/>
      <c r="E40" s="2"/>
    </row>
  </sheetData>
  <mergeCells count="12">
    <mergeCell ref="B38:E38"/>
    <mergeCell ref="A5:A9"/>
    <mergeCell ref="A10:A11"/>
    <mergeCell ref="A12:A13"/>
    <mergeCell ref="A14:A15"/>
    <mergeCell ref="A16:A18"/>
    <mergeCell ref="A19:A20"/>
    <mergeCell ref="A21:A22"/>
    <mergeCell ref="A23:A25"/>
    <mergeCell ref="A26:A27"/>
    <mergeCell ref="A28:A30"/>
    <mergeCell ref="A31:A36"/>
  </mergeCells>
  <phoneticPr fontId="0" type="noConversion"/>
  <printOptions horizontalCentered="1" verticalCentered="1"/>
  <pageMargins left="0.19685039370078741" right="0.78740157480314965" top="0.78740157480314965" bottom="0.19685039370078741" header="0.51181102362204722" footer="0.51181102362204722"/>
  <pageSetup paperSize="9" orientation="portrait" horizontalDpi="4294967292" r:id="rId1"/>
  <headerFooter alignWithMargins="0">
    <oddFooter xml:space="preserve">&amp;C&amp;"Arial,Bold"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25"/>
  <sheetViews>
    <sheetView rightToLeft="1" workbookViewId="0">
      <selection activeCell="J12" sqref="J12"/>
    </sheetView>
  </sheetViews>
  <sheetFormatPr baseColWidth="10" defaultRowHeight="12.75" x14ac:dyDescent="0.2"/>
  <cols>
    <col min="1" max="1" width="16" customWidth="1"/>
    <col min="2" max="2" width="29" customWidth="1"/>
    <col min="4" max="4" width="17" customWidth="1"/>
    <col min="5" max="5" width="15.140625" customWidth="1"/>
  </cols>
  <sheetData>
    <row r="1" spans="1:5" ht="22.5" x14ac:dyDescent="0.3">
      <c r="A1" s="75" t="s">
        <v>0</v>
      </c>
      <c r="B1" s="1"/>
      <c r="C1" s="1"/>
      <c r="D1" s="1"/>
      <c r="E1" s="1"/>
    </row>
    <row r="2" spans="1:5" ht="22.5" x14ac:dyDescent="0.3">
      <c r="A2" s="75" t="s">
        <v>121</v>
      </c>
      <c r="B2" s="25"/>
      <c r="C2" s="1"/>
      <c r="D2" s="1"/>
      <c r="E2" s="1"/>
    </row>
    <row r="3" spans="1:5" ht="16.5" thickBot="1" x14ac:dyDescent="0.3">
      <c r="A3" s="2"/>
      <c r="B3" s="2"/>
      <c r="C3" s="2"/>
      <c r="D3" s="2"/>
      <c r="E3" s="2"/>
    </row>
    <row r="4" spans="1:5" ht="39.950000000000003" customHeight="1" thickTop="1" thickBot="1" x14ac:dyDescent="0.25">
      <c r="A4" s="26" t="s">
        <v>1</v>
      </c>
      <c r="B4" s="27" t="s">
        <v>2</v>
      </c>
      <c r="C4" s="27"/>
      <c r="D4" s="28"/>
      <c r="E4" s="29" t="s">
        <v>3</v>
      </c>
    </row>
    <row r="5" spans="1:5" ht="30" customHeight="1" thickBot="1" x14ac:dyDescent="0.25">
      <c r="A5" s="3"/>
      <c r="B5" s="31" t="s">
        <v>4</v>
      </c>
      <c r="C5" s="31" t="s">
        <v>5</v>
      </c>
      <c r="D5" s="31" t="s">
        <v>6</v>
      </c>
      <c r="E5" s="30" t="s">
        <v>7</v>
      </c>
    </row>
    <row r="6" spans="1:5" ht="20.100000000000001" customHeight="1" thickTop="1" x14ac:dyDescent="0.2">
      <c r="A6" s="32" t="s">
        <v>95</v>
      </c>
      <c r="B6" s="92" t="s">
        <v>8</v>
      </c>
      <c r="C6" s="147">
        <v>107</v>
      </c>
      <c r="D6" s="147">
        <v>9</v>
      </c>
      <c r="E6" s="148">
        <v>496</v>
      </c>
    </row>
    <row r="7" spans="1:5" ht="20.100000000000001" customHeight="1" x14ac:dyDescent="0.6">
      <c r="A7" s="32"/>
      <c r="B7" s="94" t="s">
        <v>9</v>
      </c>
      <c r="C7" s="23">
        <v>28</v>
      </c>
      <c r="D7" s="23">
        <v>9</v>
      </c>
      <c r="E7" s="24">
        <v>272</v>
      </c>
    </row>
    <row r="8" spans="1:5" ht="20.100000000000001" customHeight="1" thickBot="1" x14ac:dyDescent="0.25">
      <c r="A8" s="32"/>
      <c r="B8" s="173" t="s">
        <v>12</v>
      </c>
      <c r="C8" s="23">
        <v>47</v>
      </c>
      <c r="D8" s="23">
        <v>5</v>
      </c>
      <c r="E8" s="24">
        <v>705</v>
      </c>
    </row>
    <row r="9" spans="1:5" ht="20.100000000000001" customHeight="1" x14ac:dyDescent="0.2">
      <c r="A9" s="291" t="s">
        <v>57</v>
      </c>
      <c r="B9" s="92" t="s">
        <v>8</v>
      </c>
      <c r="C9" s="68">
        <v>63</v>
      </c>
      <c r="D9" s="68">
        <v>0</v>
      </c>
      <c r="E9" s="69">
        <v>126</v>
      </c>
    </row>
    <row r="10" spans="1:5" ht="20.100000000000001" customHeight="1" thickBot="1" x14ac:dyDescent="0.65">
      <c r="A10" s="292"/>
      <c r="B10" s="96" t="s">
        <v>9</v>
      </c>
      <c r="C10" s="23">
        <v>172</v>
      </c>
      <c r="D10" s="23">
        <v>9</v>
      </c>
      <c r="E10" s="24">
        <v>614</v>
      </c>
    </row>
    <row r="11" spans="1:5" ht="20.100000000000001" customHeight="1" x14ac:dyDescent="0.2">
      <c r="A11" s="32" t="s">
        <v>58</v>
      </c>
      <c r="B11" s="92" t="s">
        <v>8</v>
      </c>
      <c r="C11" s="68">
        <v>31</v>
      </c>
      <c r="D11" s="68">
        <v>0</v>
      </c>
      <c r="E11" s="69">
        <v>146</v>
      </c>
    </row>
    <row r="12" spans="1:5" ht="20.100000000000001" customHeight="1" x14ac:dyDescent="0.6">
      <c r="A12" s="32"/>
      <c r="B12" s="94" t="s">
        <v>9</v>
      </c>
      <c r="C12" s="23">
        <v>16</v>
      </c>
      <c r="D12" s="23">
        <v>1</v>
      </c>
      <c r="E12" s="24">
        <v>122</v>
      </c>
    </row>
    <row r="13" spans="1:5" ht="20.100000000000001" customHeight="1" x14ac:dyDescent="0.2">
      <c r="A13" s="32"/>
      <c r="B13" s="173" t="s">
        <v>12</v>
      </c>
      <c r="C13" s="144">
        <v>9</v>
      </c>
      <c r="D13" s="7">
        <v>0</v>
      </c>
      <c r="E13" s="8">
        <v>135</v>
      </c>
    </row>
    <row r="14" spans="1:5" ht="20.100000000000001" customHeight="1" thickBot="1" x14ac:dyDescent="0.65">
      <c r="A14" s="33"/>
      <c r="B14" s="97" t="s">
        <v>101</v>
      </c>
      <c r="C14" s="9">
        <v>0</v>
      </c>
      <c r="D14" s="9">
        <v>0</v>
      </c>
      <c r="E14" s="10">
        <v>500</v>
      </c>
    </row>
    <row r="15" spans="1:5" ht="20.100000000000001" customHeight="1" x14ac:dyDescent="0.6">
      <c r="A15" s="32" t="s">
        <v>59</v>
      </c>
      <c r="B15" s="94" t="s">
        <v>9</v>
      </c>
      <c r="C15" s="87">
        <v>18</v>
      </c>
      <c r="D15" s="87">
        <v>0</v>
      </c>
      <c r="E15" s="88">
        <v>36</v>
      </c>
    </row>
    <row r="16" spans="1:5" ht="20.100000000000001" customHeight="1" thickBot="1" x14ac:dyDescent="0.65">
      <c r="A16" s="33"/>
      <c r="B16" s="97" t="s">
        <v>101</v>
      </c>
      <c r="C16" s="9">
        <v>0</v>
      </c>
      <c r="D16" s="9">
        <v>0</v>
      </c>
      <c r="E16" s="10">
        <v>0</v>
      </c>
    </row>
    <row r="17" spans="1:5" ht="20.100000000000001" customHeight="1" x14ac:dyDescent="0.2">
      <c r="A17" s="34"/>
      <c r="B17" s="92" t="s">
        <v>8</v>
      </c>
      <c r="C17" s="41">
        <f>C11+C9+C6</f>
        <v>201</v>
      </c>
      <c r="D17" s="41">
        <f>D11+D9+D6</f>
        <v>9</v>
      </c>
      <c r="E17" s="37">
        <f>E6+E9+E11</f>
        <v>768</v>
      </c>
    </row>
    <row r="18" spans="1:5" ht="20.100000000000001" customHeight="1" x14ac:dyDescent="0.6">
      <c r="A18" s="57" t="s">
        <v>54</v>
      </c>
      <c r="B18" s="94" t="s">
        <v>9</v>
      </c>
      <c r="C18" s="41">
        <f>C15+C12+C10+C7</f>
        <v>234</v>
      </c>
      <c r="D18" s="41">
        <f>D15+D12+D10+D7</f>
        <v>19</v>
      </c>
      <c r="E18" s="37">
        <f>E7+E10+E12+E15</f>
        <v>1044</v>
      </c>
    </row>
    <row r="19" spans="1:5" ht="20.100000000000001" customHeight="1" x14ac:dyDescent="0.2">
      <c r="A19" s="34"/>
      <c r="B19" s="173" t="s">
        <v>12</v>
      </c>
      <c r="C19" s="41">
        <f>C8+C13</f>
        <v>56</v>
      </c>
      <c r="D19" s="41">
        <f>D8+D13</f>
        <v>5</v>
      </c>
      <c r="E19" s="37">
        <f>E8+E13</f>
        <v>840</v>
      </c>
    </row>
    <row r="20" spans="1:5" ht="20.100000000000001" customHeight="1" thickBot="1" x14ac:dyDescent="0.65">
      <c r="A20" s="34"/>
      <c r="B20" s="135" t="s">
        <v>84</v>
      </c>
      <c r="C20" s="21">
        <v>0</v>
      </c>
      <c r="D20" s="21">
        <v>0</v>
      </c>
      <c r="E20" s="136">
        <f>E14+E16</f>
        <v>500</v>
      </c>
    </row>
    <row r="21" spans="1:5" ht="20.100000000000001" customHeight="1" thickBot="1" x14ac:dyDescent="0.25">
      <c r="A21" s="58" t="s">
        <v>56</v>
      </c>
      <c r="B21" s="47"/>
      <c r="C21" s="48">
        <f>SUM(C17:C20)</f>
        <v>491</v>
      </c>
      <c r="D21" s="45">
        <f>SUM(D17:D20)</f>
        <v>33</v>
      </c>
      <c r="E21" s="39">
        <f>SUM(E17:E20)</f>
        <v>3152</v>
      </c>
    </row>
    <row r="22" spans="1:5" ht="16.5" customHeight="1" thickTop="1" x14ac:dyDescent="0.2">
      <c r="A22" s="46"/>
      <c r="B22" s="321"/>
      <c r="C22" s="321"/>
      <c r="D22" s="321"/>
      <c r="E22" s="321"/>
    </row>
    <row r="23" spans="1:5" ht="15.75" x14ac:dyDescent="0.25">
      <c r="A23" s="46"/>
      <c r="B23" s="46"/>
      <c r="C23" s="2"/>
      <c r="D23" s="2"/>
      <c r="E23" s="2"/>
    </row>
    <row r="24" spans="1:5" ht="15.75" x14ac:dyDescent="0.25">
      <c r="A24" s="20"/>
      <c r="B24" s="20"/>
      <c r="C24" s="2"/>
      <c r="D24" s="2"/>
      <c r="E24" s="2"/>
    </row>
    <row r="25" spans="1:5" ht="15.75" x14ac:dyDescent="0.25">
      <c r="A25" s="20"/>
      <c r="B25" s="20"/>
      <c r="C25" s="2"/>
      <c r="D25" s="2"/>
      <c r="E25" s="2"/>
    </row>
  </sheetData>
  <mergeCells count="1">
    <mergeCell ref="B22:E22"/>
  </mergeCells>
  <phoneticPr fontId="0" type="noConversion"/>
  <printOptions horizontalCentered="1" verticalCentered="1"/>
  <pageMargins left="0.19685039370078741" right="0.78740157480314965" top="0.78740157480314965" bottom="0.19685039370078741" header="0.51181102362204722" footer="0.51181102362204722"/>
  <pageSetup paperSize="9" orientation="portrait" horizontalDpi="4294967292" r:id="rId1"/>
  <headerFooter alignWithMargins="0">
    <oddFooter xml:space="preserve">&amp;C&amp;"Arial,Bold" 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41"/>
  <sheetViews>
    <sheetView rightToLeft="1" topLeftCell="A23" workbookViewId="0">
      <selection activeCell="I45" sqref="I45"/>
    </sheetView>
  </sheetViews>
  <sheetFormatPr baseColWidth="10" defaultColWidth="11.42578125" defaultRowHeight="12.75" x14ac:dyDescent="0.2"/>
  <cols>
    <col min="1" max="1" width="15.42578125" style="64" customWidth="1"/>
    <col min="2" max="2" width="29" style="64" customWidth="1"/>
    <col min="3" max="3" width="11.42578125" style="64"/>
    <col min="4" max="4" width="17" style="64" customWidth="1"/>
    <col min="5" max="5" width="15.140625" style="64" customWidth="1"/>
    <col min="6" max="16384" width="11.42578125" style="64"/>
  </cols>
  <sheetData>
    <row r="1" spans="1:5" ht="22.5" x14ac:dyDescent="0.2">
      <c r="A1" s="116" t="s">
        <v>0</v>
      </c>
      <c r="B1" s="117"/>
      <c r="C1" s="117"/>
      <c r="D1" s="117"/>
      <c r="E1" s="117"/>
    </row>
    <row r="2" spans="1:5" ht="22.5" x14ac:dyDescent="0.2">
      <c r="A2" s="116" t="s">
        <v>122</v>
      </c>
      <c r="B2" s="118"/>
      <c r="C2" s="117"/>
      <c r="D2" s="117"/>
      <c r="E2" s="117"/>
    </row>
    <row r="3" spans="1:5" ht="16.5" thickBot="1" x14ac:dyDescent="0.25">
      <c r="A3" s="65"/>
      <c r="B3" s="65"/>
      <c r="C3" s="65"/>
      <c r="D3" s="65"/>
      <c r="E3" s="65"/>
    </row>
    <row r="4" spans="1:5" ht="39.950000000000003" customHeight="1" thickTop="1" thickBot="1" x14ac:dyDescent="0.25">
      <c r="A4" s="26" t="s">
        <v>1</v>
      </c>
      <c r="B4" s="27" t="s">
        <v>2</v>
      </c>
      <c r="C4" s="27"/>
      <c r="D4" s="28"/>
      <c r="E4" s="29" t="s">
        <v>3</v>
      </c>
    </row>
    <row r="5" spans="1:5" ht="30" customHeight="1" thickBot="1" x14ac:dyDescent="0.25">
      <c r="A5" s="3"/>
      <c r="B5" s="31" t="s">
        <v>4</v>
      </c>
      <c r="C5" s="31" t="s">
        <v>5</v>
      </c>
      <c r="D5" s="31" t="s">
        <v>6</v>
      </c>
      <c r="E5" s="30" t="s">
        <v>7</v>
      </c>
    </row>
    <row r="6" spans="1:5" ht="15.95" customHeight="1" thickTop="1" x14ac:dyDescent="0.2">
      <c r="A6" s="124"/>
      <c r="B6" s="92" t="s">
        <v>8</v>
      </c>
      <c r="C6" s="5">
        <v>320</v>
      </c>
      <c r="D6" s="5">
        <v>20</v>
      </c>
      <c r="E6" s="6">
        <v>1440</v>
      </c>
    </row>
    <row r="7" spans="1:5" ht="15.95" customHeight="1" x14ac:dyDescent="0.2">
      <c r="A7" s="119" t="s">
        <v>60</v>
      </c>
      <c r="B7" s="123" t="s">
        <v>9</v>
      </c>
      <c r="C7" s="7">
        <v>674</v>
      </c>
      <c r="D7" s="7">
        <v>40</v>
      </c>
      <c r="E7" s="8">
        <v>690</v>
      </c>
    </row>
    <row r="8" spans="1:5" ht="15.95" customHeight="1" x14ac:dyDescent="0.2">
      <c r="A8" s="119"/>
      <c r="B8" s="95" t="s">
        <v>11</v>
      </c>
      <c r="C8" s="23">
        <v>3</v>
      </c>
      <c r="D8" s="23">
        <v>0</v>
      </c>
      <c r="E8" s="24">
        <v>55</v>
      </c>
    </row>
    <row r="9" spans="1:5" ht="15.95" customHeight="1" x14ac:dyDescent="0.2">
      <c r="A9" s="119"/>
      <c r="B9" s="95" t="s">
        <v>12</v>
      </c>
      <c r="C9" s="23">
        <v>30</v>
      </c>
      <c r="D9" s="23">
        <v>0</v>
      </c>
      <c r="E9" s="24">
        <v>502</v>
      </c>
    </row>
    <row r="10" spans="1:5" ht="15.95" customHeight="1" x14ac:dyDescent="0.2">
      <c r="A10" s="119"/>
      <c r="B10" s="123" t="s">
        <v>46</v>
      </c>
      <c r="C10" s="23">
        <v>1</v>
      </c>
      <c r="D10" s="23">
        <v>0</v>
      </c>
      <c r="E10" s="24">
        <v>17</v>
      </c>
    </row>
    <row r="11" spans="1:5" ht="15.95" customHeight="1" thickBot="1" x14ac:dyDescent="0.65">
      <c r="A11" s="119"/>
      <c r="B11" s="97" t="s">
        <v>117</v>
      </c>
      <c r="C11" s="23">
        <v>3</v>
      </c>
      <c r="D11" s="23">
        <v>0</v>
      </c>
      <c r="E11" s="24">
        <v>43</v>
      </c>
    </row>
    <row r="12" spans="1:5" ht="15.95" customHeight="1" thickBot="1" x14ac:dyDescent="0.25">
      <c r="A12" s="120"/>
      <c r="B12" s="115" t="s">
        <v>23</v>
      </c>
      <c r="C12" s="21">
        <v>0</v>
      </c>
      <c r="D12" s="21">
        <v>0</v>
      </c>
      <c r="E12" s="22">
        <v>260</v>
      </c>
    </row>
    <row r="13" spans="1:5" ht="15.95" customHeight="1" x14ac:dyDescent="0.2">
      <c r="A13" s="119" t="s">
        <v>61</v>
      </c>
      <c r="B13" s="92" t="s">
        <v>8</v>
      </c>
      <c r="C13" s="7">
        <v>90</v>
      </c>
      <c r="D13" s="7">
        <v>30</v>
      </c>
      <c r="E13" s="8">
        <v>600</v>
      </c>
    </row>
    <row r="14" spans="1:5" ht="15.95" customHeight="1" x14ac:dyDescent="0.2">
      <c r="A14" s="119"/>
      <c r="B14" s="123" t="s">
        <v>9</v>
      </c>
      <c r="C14" s="23">
        <v>600</v>
      </c>
      <c r="D14" s="23">
        <v>100</v>
      </c>
      <c r="E14" s="24">
        <v>800</v>
      </c>
    </row>
    <row r="15" spans="1:5" ht="15.95" customHeight="1" thickBot="1" x14ac:dyDescent="0.25">
      <c r="A15" s="120"/>
      <c r="B15" s="95" t="s">
        <v>12</v>
      </c>
      <c r="C15" s="21">
        <v>1</v>
      </c>
      <c r="D15" s="21">
        <v>0</v>
      </c>
      <c r="E15" s="22">
        <v>10</v>
      </c>
    </row>
    <row r="16" spans="1:5" ht="15.75" hidden="1" customHeight="1" thickBot="1" x14ac:dyDescent="0.25">
      <c r="A16" s="120"/>
      <c r="B16" s="125"/>
      <c r="C16" s="9"/>
      <c r="D16" s="9"/>
      <c r="E16" s="10"/>
    </row>
    <row r="17" spans="1:5" ht="15.95" customHeight="1" x14ac:dyDescent="0.2">
      <c r="A17" s="119" t="s">
        <v>62</v>
      </c>
      <c r="B17" s="92" t="s">
        <v>8</v>
      </c>
      <c r="C17" s="11">
        <v>80</v>
      </c>
      <c r="D17" s="11">
        <v>20</v>
      </c>
      <c r="E17" s="12">
        <v>300</v>
      </c>
    </row>
    <row r="18" spans="1:5" ht="15.95" customHeight="1" x14ac:dyDescent="0.2">
      <c r="A18" s="119"/>
      <c r="B18" s="123" t="s">
        <v>9</v>
      </c>
      <c r="C18" s="23">
        <v>420</v>
      </c>
      <c r="D18" s="23">
        <v>30</v>
      </c>
      <c r="E18" s="24">
        <v>800</v>
      </c>
    </row>
    <row r="19" spans="1:5" ht="15.95" customHeight="1" thickBot="1" x14ac:dyDescent="0.25">
      <c r="A19" s="120"/>
      <c r="B19" s="115" t="s">
        <v>23</v>
      </c>
      <c r="C19" s="21">
        <v>0</v>
      </c>
      <c r="D19" s="21">
        <v>0</v>
      </c>
      <c r="E19" s="22">
        <v>200</v>
      </c>
    </row>
    <row r="20" spans="1:5" ht="15.95" customHeight="1" x14ac:dyDescent="0.2">
      <c r="A20" s="119" t="s">
        <v>86</v>
      </c>
      <c r="B20" s="129" t="s">
        <v>8</v>
      </c>
      <c r="C20" s="91">
        <v>33</v>
      </c>
      <c r="D20" s="87">
        <v>8</v>
      </c>
      <c r="E20" s="88">
        <v>110</v>
      </c>
    </row>
    <row r="21" spans="1:5" ht="15.95" customHeight="1" thickBot="1" x14ac:dyDescent="0.25">
      <c r="A21" s="120"/>
      <c r="B21" s="125" t="s">
        <v>9</v>
      </c>
      <c r="C21" s="9">
        <v>75</v>
      </c>
      <c r="D21" s="9">
        <v>6</v>
      </c>
      <c r="E21" s="10">
        <v>80</v>
      </c>
    </row>
    <row r="22" spans="1:5" ht="15.95" customHeight="1" x14ac:dyDescent="0.2">
      <c r="A22" s="119" t="s">
        <v>63</v>
      </c>
      <c r="B22" s="92" t="s">
        <v>8</v>
      </c>
      <c r="C22" s="23">
        <v>96</v>
      </c>
      <c r="D22" s="23">
        <v>3</v>
      </c>
      <c r="E22" s="24">
        <v>384</v>
      </c>
    </row>
    <row r="23" spans="1:5" ht="15.95" customHeight="1" x14ac:dyDescent="0.2">
      <c r="A23" s="119"/>
      <c r="B23" s="123" t="s">
        <v>9</v>
      </c>
      <c r="C23" s="23">
        <v>85</v>
      </c>
      <c r="D23" s="23">
        <v>10</v>
      </c>
      <c r="E23" s="24">
        <v>90</v>
      </c>
    </row>
    <row r="24" spans="1:5" ht="15.95" customHeight="1" thickBot="1" x14ac:dyDescent="0.25">
      <c r="A24" s="120"/>
      <c r="B24" s="125" t="s">
        <v>117</v>
      </c>
      <c r="C24" s="23">
        <v>1</v>
      </c>
      <c r="D24" s="23">
        <v>0</v>
      </c>
      <c r="E24" s="24">
        <v>17</v>
      </c>
    </row>
    <row r="25" spans="1:5" ht="15.95" customHeight="1" x14ac:dyDescent="0.2">
      <c r="A25" s="77" t="s">
        <v>64</v>
      </c>
      <c r="B25" s="92" t="s">
        <v>8</v>
      </c>
      <c r="C25" s="23">
        <v>75</v>
      </c>
      <c r="D25" s="23">
        <v>0</v>
      </c>
      <c r="E25" s="24">
        <v>225</v>
      </c>
    </row>
    <row r="26" spans="1:5" ht="15.95" customHeight="1" x14ac:dyDescent="0.2">
      <c r="A26" s="122" t="s">
        <v>90</v>
      </c>
      <c r="B26" s="123" t="s">
        <v>9</v>
      </c>
      <c r="C26" s="23">
        <v>67</v>
      </c>
      <c r="D26" s="23">
        <v>15</v>
      </c>
      <c r="E26" s="24">
        <v>134</v>
      </c>
    </row>
    <row r="27" spans="1:5" ht="15.95" customHeight="1" thickBot="1" x14ac:dyDescent="0.25">
      <c r="A27" s="120"/>
      <c r="B27" s="115" t="s">
        <v>23</v>
      </c>
      <c r="C27" s="21">
        <v>0</v>
      </c>
      <c r="D27" s="21">
        <v>0</v>
      </c>
      <c r="E27" s="22">
        <v>1200</v>
      </c>
    </row>
    <row r="28" spans="1:5" ht="15.95" customHeight="1" x14ac:dyDescent="0.2">
      <c r="A28" s="119" t="s">
        <v>65</v>
      </c>
      <c r="B28" s="129" t="s">
        <v>8</v>
      </c>
      <c r="C28" s="87">
        <v>2</v>
      </c>
      <c r="D28" s="87">
        <v>0</v>
      </c>
      <c r="E28" s="88">
        <v>8</v>
      </c>
    </row>
    <row r="29" spans="1:5" ht="15.95" customHeight="1" thickBot="1" x14ac:dyDescent="0.25">
      <c r="A29" s="119"/>
      <c r="B29" s="92" t="s">
        <v>9</v>
      </c>
      <c r="C29" s="5">
        <v>250</v>
      </c>
      <c r="D29" s="5">
        <v>30</v>
      </c>
      <c r="E29" s="6">
        <v>500</v>
      </c>
    </row>
    <row r="30" spans="1:5" ht="15.95" customHeight="1" x14ac:dyDescent="0.2">
      <c r="A30" s="121" t="s">
        <v>66</v>
      </c>
      <c r="B30" s="129" t="s">
        <v>8</v>
      </c>
      <c r="C30" s="91">
        <v>60</v>
      </c>
      <c r="D30" s="87">
        <v>2</v>
      </c>
      <c r="E30" s="88">
        <v>260</v>
      </c>
    </row>
    <row r="31" spans="1:5" ht="15" customHeight="1" thickBot="1" x14ac:dyDescent="0.25">
      <c r="A31" s="120"/>
      <c r="B31" s="140" t="s">
        <v>9</v>
      </c>
      <c r="C31" s="7">
        <v>80</v>
      </c>
      <c r="D31" s="7">
        <v>20</v>
      </c>
      <c r="E31" s="8">
        <v>120</v>
      </c>
    </row>
    <row r="32" spans="1:5" ht="15.95" customHeight="1" x14ac:dyDescent="0.2">
      <c r="A32" s="122"/>
      <c r="B32" s="92" t="s">
        <v>8</v>
      </c>
      <c r="C32" s="15">
        <f>C30+C28+C25+C22+C20+C17+C13+C6</f>
        <v>756</v>
      </c>
      <c r="D32" s="15">
        <f>D30+D28+D25+D22+D20+D17+D13+D6</f>
        <v>83</v>
      </c>
      <c r="E32" s="16">
        <f>E30+E28+E25+E22+E20+E17+E13+E6</f>
        <v>3327</v>
      </c>
    </row>
    <row r="33" spans="1:5" ht="15.95" customHeight="1" x14ac:dyDescent="0.2">
      <c r="A33" s="122"/>
      <c r="B33" s="123" t="s">
        <v>9</v>
      </c>
      <c r="C33" s="41">
        <f>C31+C29+C26+C23+C21+C18+C14+C7</f>
        <v>2251</v>
      </c>
      <c r="D33" s="41">
        <f t="shared" ref="D33:E33" si="0">D31+D29+D26+D23+D21+D18+D14+D7</f>
        <v>251</v>
      </c>
      <c r="E33" s="41">
        <f t="shared" si="0"/>
        <v>3214</v>
      </c>
    </row>
    <row r="34" spans="1:5" ht="15.95" customHeight="1" x14ac:dyDescent="0.2">
      <c r="A34" s="122"/>
      <c r="B34" s="95" t="s">
        <v>12</v>
      </c>
      <c r="C34" s="41">
        <f>C9+C15</f>
        <v>31</v>
      </c>
      <c r="D34" s="41">
        <f>D9+D15</f>
        <v>0</v>
      </c>
      <c r="E34" s="41">
        <f>E9+E15</f>
        <v>512</v>
      </c>
    </row>
    <row r="35" spans="1:5" ht="15.95" customHeight="1" x14ac:dyDescent="0.2">
      <c r="A35" s="122"/>
      <c r="B35" s="123" t="s">
        <v>46</v>
      </c>
      <c r="C35" s="41">
        <f>C10</f>
        <v>1</v>
      </c>
      <c r="D35" s="41">
        <f t="shared" ref="D35:E35" si="1">D10</f>
        <v>0</v>
      </c>
      <c r="E35" s="41">
        <f t="shared" si="1"/>
        <v>17</v>
      </c>
    </row>
    <row r="36" spans="1:5" ht="15.95" customHeight="1" x14ac:dyDescent="0.2">
      <c r="A36" s="126" t="s">
        <v>54</v>
      </c>
      <c r="B36" s="95" t="s">
        <v>11</v>
      </c>
      <c r="C36" s="41">
        <f>C8</f>
        <v>3</v>
      </c>
      <c r="D36" s="41">
        <f>D8</f>
        <v>0</v>
      </c>
      <c r="E36" s="37">
        <f>E8</f>
        <v>55</v>
      </c>
    </row>
    <row r="37" spans="1:5" ht="15.95" customHeight="1" thickBot="1" x14ac:dyDescent="0.65">
      <c r="A37" s="122"/>
      <c r="B37" s="97" t="s">
        <v>117</v>
      </c>
      <c r="C37" s="41">
        <f>C24+C11</f>
        <v>4</v>
      </c>
      <c r="D37" s="41">
        <f t="shared" ref="D37:E37" si="2">D24+D11</f>
        <v>0</v>
      </c>
      <c r="E37" s="41">
        <f t="shared" si="2"/>
        <v>60</v>
      </c>
    </row>
    <row r="38" spans="1:5" ht="15.95" customHeight="1" thickBot="1" x14ac:dyDescent="0.25">
      <c r="A38" s="122"/>
      <c r="B38" s="115" t="s">
        <v>23</v>
      </c>
      <c r="C38" s="41"/>
      <c r="D38" s="41"/>
      <c r="E38" s="141">
        <f>E27+E19+E12</f>
        <v>1660</v>
      </c>
    </row>
    <row r="39" spans="1:5" ht="15.95" customHeight="1" thickBot="1" x14ac:dyDescent="0.25">
      <c r="A39" s="58" t="s">
        <v>56</v>
      </c>
      <c r="B39" s="43"/>
      <c r="C39" s="48">
        <f>SUM(C32:C38)</f>
        <v>3046</v>
      </c>
      <c r="D39" s="48">
        <f t="shared" ref="D39:E39" si="3">SUM(D32:D38)</f>
        <v>334</v>
      </c>
      <c r="E39" s="48">
        <f t="shared" si="3"/>
        <v>8845</v>
      </c>
    </row>
    <row r="40" spans="1:5" ht="16.5" customHeight="1" thickTop="1" x14ac:dyDescent="0.2">
      <c r="A40" s="66"/>
      <c r="B40" s="320"/>
      <c r="C40" s="320"/>
      <c r="D40" s="320"/>
      <c r="E40" s="320"/>
    </row>
    <row r="41" spans="1:5" ht="15.75" x14ac:dyDescent="0.2">
      <c r="A41" s="66"/>
      <c r="B41" s="66"/>
      <c r="C41" s="65"/>
      <c r="D41" s="65"/>
      <c r="E41" s="65"/>
    </row>
  </sheetData>
  <mergeCells count="1">
    <mergeCell ref="B40:E40"/>
  </mergeCells>
  <phoneticPr fontId="0" type="noConversion"/>
  <printOptions verticalCentered="1"/>
  <pageMargins left="0.19685039370078741" right="0.78740157480314965" top="0.78740157480314965" bottom="0.19685039370078741" header="0.51181102362204722" footer="0.51181102362204722"/>
  <pageSetup paperSize="9" scale="95" orientation="portrait" horizontalDpi="4294967292" r:id="rId1"/>
  <headerFooter alignWithMargins="0">
    <oddFooter xml:space="preserve">&amp;C&amp;"Arial,Bold" 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35"/>
  <sheetViews>
    <sheetView tabSelected="1" zoomScale="75" workbookViewId="0">
      <selection activeCell="B1" sqref="B1"/>
    </sheetView>
  </sheetViews>
  <sheetFormatPr baseColWidth="10" defaultColWidth="11.42578125" defaultRowHeight="12.75" x14ac:dyDescent="0.2"/>
  <cols>
    <col min="1" max="1" width="24.140625" style="71" customWidth="1"/>
    <col min="2" max="2" width="27" style="71" customWidth="1"/>
    <col min="3" max="3" width="27.42578125" style="71" customWidth="1"/>
    <col min="4" max="4" width="25.85546875" style="71" customWidth="1"/>
    <col min="5" max="5" width="20.85546875" style="203" customWidth="1"/>
    <col min="6" max="6" width="16.85546875" style="71" customWidth="1"/>
    <col min="7" max="7" width="26" style="71" customWidth="1"/>
    <col min="8" max="8" width="22.42578125" style="71" customWidth="1"/>
    <col min="9" max="16384" width="11.42578125" style="71"/>
  </cols>
  <sheetData>
    <row r="1" spans="1:8" ht="15.75" thickTop="1" thickBot="1" x14ac:dyDescent="0.25">
      <c r="A1" s="127" t="s">
        <v>69</v>
      </c>
      <c r="B1" s="72" t="s">
        <v>146</v>
      </c>
      <c r="C1" s="72" t="s">
        <v>147</v>
      </c>
      <c r="D1" s="73" t="s">
        <v>67</v>
      </c>
      <c r="E1" s="283" t="s">
        <v>118</v>
      </c>
      <c r="F1" s="72" t="s">
        <v>68</v>
      </c>
      <c r="G1" s="314" t="s">
        <v>132</v>
      </c>
      <c r="H1" s="314" t="s">
        <v>133</v>
      </c>
    </row>
    <row r="2" spans="1:8" s="203" customFormat="1" ht="48" customHeight="1" thickTop="1" thickBot="1" x14ac:dyDescent="0.25">
      <c r="A2" s="312" t="s">
        <v>70</v>
      </c>
      <c r="B2" s="310">
        <v>1</v>
      </c>
      <c r="C2" s="310">
        <v>0</v>
      </c>
      <c r="D2" s="310">
        <v>1</v>
      </c>
      <c r="E2" s="310">
        <v>1</v>
      </c>
      <c r="F2" s="310">
        <v>0</v>
      </c>
      <c r="G2" s="310">
        <v>0</v>
      </c>
      <c r="H2" s="310">
        <v>0</v>
      </c>
    </row>
    <row r="3" spans="1:8" s="203" customFormat="1" ht="48" customHeight="1" thickTop="1" thickBot="1" x14ac:dyDescent="0.25">
      <c r="A3" s="312" t="s">
        <v>71</v>
      </c>
      <c r="B3" s="310">
        <v>21</v>
      </c>
      <c r="C3" s="310">
        <v>4</v>
      </c>
      <c r="D3" s="310">
        <v>3</v>
      </c>
      <c r="E3" s="310">
        <v>8</v>
      </c>
      <c r="F3" s="310">
        <v>0</v>
      </c>
      <c r="G3" s="310">
        <v>0</v>
      </c>
      <c r="H3" s="310">
        <v>0</v>
      </c>
    </row>
    <row r="4" spans="1:8" s="203" customFormat="1" ht="48" customHeight="1" thickTop="1" thickBot="1" x14ac:dyDescent="0.25">
      <c r="A4" s="312" t="s">
        <v>72</v>
      </c>
      <c r="B4" s="310">
        <v>2</v>
      </c>
      <c r="C4" s="310">
        <v>4</v>
      </c>
      <c r="D4" s="310">
        <v>0</v>
      </c>
      <c r="E4" s="310">
        <v>0</v>
      </c>
      <c r="F4" s="310">
        <v>0</v>
      </c>
      <c r="G4" s="310">
        <v>0</v>
      </c>
      <c r="H4" s="310">
        <v>0</v>
      </c>
    </row>
    <row r="5" spans="1:8" s="203" customFormat="1" ht="48" customHeight="1" thickTop="1" thickBot="1" x14ac:dyDescent="0.25">
      <c r="A5" s="312" t="s">
        <v>107</v>
      </c>
      <c r="B5" s="310">
        <v>15</v>
      </c>
      <c r="C5" s="310">
        <v>9</v>
      </c>
      <c r="D5" s="310">
        <v>1</v>
      </c>
      <c r="E5" s="310">
        <v>0</v>
      </c>
      <c r="F5" s="310">
        <v>0</v>
      </c>
      <c r="G5" s="310">
        <v>0</v>
      </c>
      <c r="H5" s="310">
        <v>0</v>
      </c>
    </row>
    <row r="6" spans="1:8" s="203" customFormat="1" ht="48" customHeight="1" thickTop="1" thickBot="1" x14ac:dyDescent="0.25">
      <c r="A6" s="312" t="s">
        <v>106</v>
      </c>
      <c r="B6" s="310">
        <v>0</v>
      </c>
      <c r="C6" s="310">
        <v>0</v>
      </c>
      <c r="D6" s="310">
        <v>0</v>
      </c>
      <c r="E6" s="310">
        <v>0</v>
      </c>
      <c r="F6" s="310">
        <v>0</v>
      </c>
      <c r="G6" s="310">
        <v>0</v>
      </c>
      <c r="H6" s="310">
        <v>0</v>
      </c>
    </row>
    <row r="7" spans="1:8" s="203" customFormat="1" ht="48" customHeight="1" thickTop="1" thickBot="1" x14ac:dyDescent="0.25">
      <c r="A7" s="312" t="s">
        <v>73</v>
      </c>
      <c r="B7" s="310">
        <v>29</v>
      </c>
      <c r="C7" s="310">
        <v>15</v>
      </c>
      <c r="D7" s="310">
        <v>0</v>
      </c>
      <c r="E7" s="310">
        <v>3</v>
      </c>
      <c r="F7" s="310">
        <v>0</v>
      </c>
      <c r="G7" s="310">
        <v>0</v>
      </c>
      <c r="H7" s="310">
        <v>1</v>
      </c>
    </row>
    <row r="8" spans="1:8" s="203" customFormat="1" ht="48" customHeight="1" thickTop="1" thickBot="1" x14ac:dyDescent="0.25">
      <c r="A8" s="312" t="s">
        <v>74</v>
      </c>
      <c r="B8" s="310">
        <v>0</v>
      </c>
      <c r="C8" s="310">
        <v>0</v>
      </c>
      <c r="D8" s="310">
        <v>0</v>
      </c>
      <c r="E8" s="310">
        <v>0</v>
      </c>
      <c r="F8" s="310">
        <v>0</v>
      </c>
      <c r="G8" s="310">
        <v>4</v>
      </c>
      <c r="H8" s="310">
        <v>0</v>
      </c>
    </row>
    <row r="9" spans="1:8" s="203" customFormat="1" ht="48" customHeight="1" thickTop="1" thickBot="1" x14ac:dyDescent="0.25">
      <c r="A9" s="312" t="s">
        <v>75</v>
      </c>
      <c r="B9" s="310">
        <v>28</v>
      </c>
      <c r="C9" s="310">
        <v>3</v>
      </c>
      <c r="D9" s="310">
        <v>0</v>
      </c>
      <c r="E9" s="310">
        <v>6</v>
      </c>
      <c r="F9" s="310">
        <v>0</v>
      </c>
      <c r="G9" s="310">
        <v>0</v>
      </c>
      <c r="H9" s="310">
        <v>0</v>
      </c>
    </row>
    <row r="10" spans="1:8" s="203" customFormat="1" ht="48" customHeight="1" thickTop="1" thickBot="1" x14ac:dyDescent="0.25">
      <c r="A10" s="312" t="s">
        <v>76</v>
      </c>
      <c r="B10" s="310">
        <v>0</v>
      </c>
      <c r="C10" s="310">
        <v>0</v>
      </c>
      <c r="D10" s="310">
        <v>0</v>
      </c>
      <c r="E10" s="310">
        <v>0</v>
      </c>
      <c r="F10" s="310">
        <v>0</v>
      </c>
      <c r="G10" s="310">
        <v>0</v>
      </c>
      <c r="H10" s="310">
        <v>0</v>
      </c>
    </row>
    <row r="11" spans="1:8" s="203" customFormat="1" ht="48" customHeight="1" thickTop="1" thickBot="1" x14ac:dyDescent="0.25">
      <c r="A11" s="312" t="s">
        <v>77</v>
      </c>
      <c r="B11" s="310">
        <v>87</v>
      </c>
      <c r="C11" s="310">
        <v>184</v>
      </c>
      <c r="D11" s="310">
        <v>8</v>
      </c>
      <c r="E11" s="310">
        <v>5</v>
      </c>
      <c r="F11" s="310">
        <v>3</v>
      </c>
      <c r="G11" s="310">
        <v>0</v>
      </c>
      <c r="H11" s="310">
        <v>0</v>
      </c>
    </row>
    <row r="12" spans="1:8" s="203" customFormat="1" ht="48" customHeight="1" thickTop="1" thickBot="1" x14ac:dyDescent="0.25">
      <c r="A12" s="312" t="s">
        <v>78</v>
      </c>
      <c r="B12" s="310">
        <v>9</v>
      </c>
      <c r="C12" s="310">
        <v>19</v>
      </c>
      <c r="D12" s="310">
        <v>0</v>
      </c>
      <c r="E12" s="310">
        <v>5</v>
      </c>
      <c r="F12" s="310">
        <v>0</v>
      </c>
      <c r="G12" s="310">
        <v>0</v>
      </c>
      <c r="H12" s="310">
        <v>0</v>
      </c>
    </row>
    <row r="13" spans="1:8" s="203" customFormat="1" ht="48" customHeight="1" thickTop="1" thickBot="1" x14ac:dyDescent="0.25">
      <c r="A13" s="312" t="s">
        <v>79</v>
      </c>
      <c r="B13" s="310">
        <v>83</v>
      </c>
      <c r="C13" s="310">
        <v>251</v>
      </c>
      <c r="D13" s="310">
        <v>0</v>
      </c>
      <c r="E13" s="310">
        <v>0</v>
      </c>
      <c r="F13" s="310">
        <v>0</v>
      </c>
      <c r="G13" s="310">
        <v>0</v>
      </c>
      <c r="H13" s="310">
        <v>0</v>
      </c>
    </row>
    <row r="14" spans="1:8" ht="48" customHeight="1" thickTop="1" thickBot="1" x14ac:dyDescent="0.25">
      <c r="A14" s="313" t="s">
        <v>80</v>
      </c>
      <c r="B14" s="311">
        <v>0</v>
      </c>
      <c r="C14" s="311">
        <v>0</v>
      </c>
      <c r="D14" s="311">
        <v>0</v>
      </c>
      <c r="E14" s="310">
        <v>0</v>
      </c>
      <c r="F14" s="311">
        <v>0</v>
      </c>
      <c r="G14" s="311">
        <v>0</v>
      </c>
      <c r="H14" s="311">
        <v>0</v>
      </c>
    </row>
    <row r="15" spans="1:8" ht="48" customHeight="1" thickTop="1" thickBot="1" x14ac:dyDescent="0.25">
      <c r="A15" s="313" t="s">
        <v>81</v>
      </c>
      <c r="B15" s="311">
        <v>0</v>
      </c>
      <c r="C15" s="311">
        <v>0</v>
      </c>
      <c r="D15" s="311">
        <v>0</v>
      </c>
      <c r="E15" s="310">
        <v>0</v>
      </c>
      <c r="F15" s="311">
        <v>0</v>
      </c>
      <c r="G15" s="311">
        <v>0</v>
      </c>
      <c r="H15" s="311">
        <v>0</v>
      </c>
    </row>
    <row r="16" spans="1:8" ht="48" customHeight="1" thickTop="1" thickBot="1" x14ac:dyDescent="0.25">
      <c r="A16" s="313" t="s">
        <v>82</v>
      </c>
      <c r="B16" s="311">
        <v>0</v>
      </c>
      <c r="C16" s="311">
        <v>0</v>
      </c>
      <c r="D16" s="311">
        <v>0</v>
      </c>
      <c r="E16" s="310">
        <v>0</v>
      </c>
      <c r="F16" s="311">
        <v>0</v>
      </c>
      <c r="G16" s="311">
        <v>0</v>
      </c>
      <c r="H16" s="311">
        <v>0</v>
      </c>
    </row>
    <row r="17" spans="1:8" ht="48" customHeight="1" thickTop="1" thickBot="1" x14ac:dyDescent="0.25">
      <c r="A17" s="313" t="s">
        <v>83</v>
      </c>
      <c r="B17" s="311">
        <v>0</v>
      </c>
      <c r="C17" s="311">
        <v>0</v>
      </c>
      <c r="D17" s="311">
        <v>0</v>
      </c>
      <c r="E17" s="310">
        <v>0</v>
      </c>
      <c r="F17" s="311">
        <v>0</v>
      </c>
      <c r="G17" s="311">
        <v>0</v>
      </c>
      <c r="H17" s="311">
        <v>0</v>
      </c>
    </row>
    <row r="18" spans="1:8" ht="15" customHeight="1" thickTop="1" x14ac:dyDescent="0.2">
      <c r="A18" s="74"/>
      <c r="B18" s="155"/>
      <c r="C18" s="155"/>
      <c r="D18" s="155"/>
      <c r="E18" s="284"/>
      <c r="F18" s="155"/>
      <c r="G18" s="155"/>
    </row>
    <row r="19" spans="1:8" ht="15" customHeight="1" x14ac:dyDescent="0.2">
      <c r="A19" s="128"/>
    </row>
    <row r="20" spans="1:8" ht="15" customHeight="1" x14ac:dyDescent="0.2">
      <c r="A20" s="128"/>
      <c r="B20" s="337"/>
      <c r="C20" s="337"/>
      <c r="D20" s="337"/>
      <c r="E20" s="337"/>
      <c r="F20" s="337"/>
      <c r="G20" s="337"/>
      <c r="H20" s="337"/>
    </row>
    <row r="21" spans="1:8" ht="15" customHeight="1" x14ac:dyDescent="0.2">
      <c r="A21" s="149"/>
      <c r="H21" s="156"/>
    </row>
    <row r="35" spans="3:3" x14ac:dyDescent="0.2">
      <c r="C35" s="154"/>
    </row>
  </sheetData>
  <mergeCells count="1">
    <mergeCell ref="B20:H20"/>
  </mergeCells>
  <phoneticPr fontId="0" type="noConversion"/>
  <pageMargins left="0.23622047244094491" right="3.937007874015748E-2" top="0.74803149606299213" bottom="0.74803149606299213" header="0.31496062992125984" footer="0.31496062992125984"/>
  <pageSetup paperSize="9" scale="75" orientation="portrait" horizontalDpi="4294967292" r:id="rId1"/>
  <headerFooter alignWithMargins="0">
    <oddFooter xml:space="preserve">&amp;C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61"/>
  <sheetViews>
    <sheetView rightToLeft="1" workbookViewId="0">
      <selection activeCell="J9" sqref="J9"/>
    </sheetView>
  </sheetViews>
  <sheetFormatPr baseColWidth="10" defaultRowHeight="12.75" x14ac:dyDescent="0.2"/>
  <cols>
    <col min="1" max="1" width="22" style="209" customWidth="1"/>
    <col min="2" max="2" width="29" style="209" customWidth="1"/>
    <col min="3" max="4" width="20.7109375" style="209" customWidth="1"/>
    <col min="5" max="5" width="18.85546875" style="209" customWidth="1"/>
    <col min="6" max="16384" width="11.42578125" style="209"/>
  </cols>
  <sheetData>
    <row r="1" spans="1:9" ht="22.5" x14ac:dyDescent="0.3">
      <c r="A1" s="207" t="s">
        <v>0</v>
      </c>
      <c r="B1" s="208"/>
      <c r="C1" s="208"/>
      <c r="D1" s="208"/>
      <c r="E1" s="208"/>
    </row>
    <row r="2" spans="1:9" ht="22.5" x14ac:dyDescent="0.3">
      <c r="A2" s="207" t="s">
        <v>124</v>
      </c>
      <c r="B2" s="210"/>
      <c r="C2" s="208"/>
      <c r="D2" s="208"/>
      <c r="E2" s="208"/>
    </row>
    <row r="3" spans="1:9" ht="16.5" thickBot="1" x14ac:dyDescent="0.3">
      <c r="A3" s="211"/>
      <c r="B3" s="211"/>
      <c r="C3" s="211"/>
      <c r="D3" s="211"/>
      <c r="E3" s="211"/>
    </row>
    <row r="4" spans="1:9" ht="39.950000000000003" customHeight="1" thickTop="1" thickBot="1" x14ac:dyDescent="0.25">
      <c r="A4" s="212" t="s">
        <v>1</v>
      </c>
      <c r="B4" s="213" t="s">
        <v>2</v>
      </c>
      <c r="C4" s="213"/>
      <c r="D4" s="214"/>
      <c r="E4" s="215" t="s">
        <v>3</v>
      </c>
    </row>
    <row r="5" spans="1:9" ht="30" customHeight="1" thickBot="1" x14ac:dyDescent="0.25">
      <c r="A5" s="216"/>
      <c r="B5" s="217" t="s">
        <v>4</v>
      </c>
      <c r="C5" s="217" t="s">
        <v>5</v>
      </c>
      <c r="D5" s="217" t="s">
        <v>6</v>
      </c>
      <c r="E5" s="218" t="s">
        <v>7</v>
      </c>
      <c r="I5" s="288" t="s">
        <v>134</v>
      </c>
    </row>
    <row r="6" spans="1:9" ht="24" thickTop="1" x14ac:dyDescent="0.2">
      <c r="A6" s="317" t="s">
        <v>136</v>
      </c>
      <c r="B6" s="220" t="s">
        <v>8</v>
      </c>
      <c r="C6" s="221">
        <v>161</v>
      </c>
      <c r="D6" s="221">
        <v>9</v>
      </c>
      <c r="E6" s="222">
        <v>805</v>
      </c>
    </row>
    <row r="7" spans="1:9" ht="23.25" x14ac:dyDescent="0.2">
      <c r="A7" s="318"/>
      <c r="B7" s="223" t="s">
        <v>9</v>
      </c>
      <c r="C7" s="224">
        <v>262</v>
      </c>
      <c r="D7" s="225">
        <v>0</v>
      </c>
      <c r="E7" s="226">
        <v>524</v>
      </c>
    </row>
    <row r="8" spans="1:9" ht="23.25" x14ac:dyDescent="0.2">
      <c r="A8" s="318"/>
      <c r="B8" s="223" t="s">
        <v>11</v>
      </c>
      <c r="C8" s="224">
        <v>23</v>
      </c>
      <c r="D8" s="224">
        <v>3</v>
      </c>
      <c r="E8" s="226">
        <v>276</v>
      </c>
    </row>
    <row r="9" spans="1:9" ht="23.25" x14ac:dyDescent="0.2">
      <c r="A9" s="318"/>
      <c r="B9" s="223" t="s">
        <v>12</v>
      </c>
      <c r="C9" s="224">
        <v>12</v>
      </c>
      <c r="D9" s="224">
        <v>4</v>
      </c>
      <c r="E9" s="226">
        <v>180</v>
      </c>
    </row>
    <row r="10" spans="1:9" ht="24" thickBot="1" x14ac:dyDescent="0.25">
      <c r="A10" s="319"/>
      <c r="B10" s="228" t="s">
        <v>13</v>
      </c>
      <c r="C10" s="229">
        <v>24</v>
      </c>
      <c r="D10" s="229">
        <v>0</v>
      </c>
      <c r="E10" s="230">
        <v>96</v>
      </c>
    </row>
    <row r="11" spans="1:9" ht="23.25" x14ac:dyDescent="0.2">
      <c r="A11" s="219" t="s">
        <v>21</v>
      </c>
      <c r="B11" s="220" t="s">
        <v>8</v>
      </c>
      <c r="C11" s="231">
        <v>140</v>
      </c>
      <c r="D11" s="231">
        <v>4</v>
      </c>
      <c r="E11" s="232">
        <v>700</v>
      </c>
    </row>
    <row r="12" spans="1:9" ht="23.25" x14ac:dyDescent="0.2">
      <c r="A12" s="219" t="s">
        <v>22</v>
      </c>
      <c r="B12" s="223" t="s">
        <v>9</v>
      </c>
      <c r="C12" s="221">
        <v>169</v>
      </c>
      <c r="D12" s="221">
        <v>1</v>
      </c>
      <c r="E12" s="222">
        <v>338</v>
      </c>
    </row>
    <row r="13" spans="1:9" ht="24" thickBot="1" x14ac:dyDescent="0.25">
      <c r="A13" s="219"/>
      <c r="B13" s="223" t="s">
        <v>12</v>
      </c>
      <c r="C13" s="224">
        <v>25</v>
      </c>
      <c r="D13" s="224">
        <v>4</v>
      </c>
      <c r="E13" s="226">
        <v>375</v>
      </c>
    </row>
    <row r="14" spans="1:9" ht="23.25" x14ac:dyDescent="0.2">
      <c r="A14" s="289" t="s">
        <v>137</v>
      </c>
      <c r="B14" s="220" t="s">
        <v>8</v>
      </c>
      <c r="C14" s="235">
        <v>81</v>
      </c>
      <c r="D14" s="235">
        <v>0</v>
      </c>
      <c r="E14" s="236">
        <v>355</v>
      </c>
    </row>
    <row r="15" spans="1:9" ht="24" thickBot="1" x14ac:dyDescent="0.25">
      <c r="A15" s="290" t="s">
        <v>138</v>
      </c>
      <c r="B15" s="233" t="s">
        <v>9</v>
      </c>
      <c r="C15" s="221">
        <v>95</v>
      </c>
      <c r="D15" s="221">
        <v>0</v>
      </c>
      <c r="E15" s="222">
        <v>276</v>
      </c>
    </row>
    <row r="16" spans="1:9" ht="23.25" x14ac:dyDescent="0.2">
      <c r="A16" s="219" t="s">
        <v>99</v>
      </c>
      <c r="B16" s="220" t="s">
        <v>8</v>
      </c>
      <c r="C16" s="235">
        <v>17</v>
      </c>
      <c r="D16" s="235">
        <v>0</v>
      </c>
      <c r="E16" s="236">
        <v>85</v>
      </c>
    </row>
    <row r="17" spans="1:5" ht="24" thickBot="1" x14ac:dyDescent="0.25">
      <c r="A17" s="227"/>
      <c r="B17" s="233" t="s">
        <v>9</v>
      </c>
      <c r="C17" s="237">
        <v>87</v>
      </c>
      <c r="D17" s="237">
        <v>0</v>
      </c>
      <c r="E17" s="238">
        <v>174</v>
      </c>
    </row>
    <row r="18" spans="1:5" ht="23.25" x14ac:dyDescent="0.2">
      <c r="A18" s="219" t="s">
        <v>139</v>
      </c>
      <c r="B18" s="233" t="s">
        <v>8</v>
      </c>
      <c r="C18" s="221">
        <v>9</v>
      </c>
      <c r="D18" s="221">
        <v>5</v>
      </c>
      <c r="E18" s="222">
        <v>45</v>
      </c>
    </row>
    <row r="19" spans="1:5" ht="24" thickBot="1" x14ac:dyDescent="0.25">
      <c r="A19" s="219"/>
      <c r="B19" s="228" t="s">
        <v>9</v>
      </c>
      <c r="C19" s="239">
        <v>70</v>
      </c>
      <c r="D19" s="239">
        <v>3</v>
      </c>
      <c r="E19" s="240">
        <v>140</v>
      </c>
    </row>
    <row r="20" spans="1:5" ht="23.25" x14ac:dyDescent="0.2">
      <c r="A20" s="234" t="s">
        <v>98</v>
      </c>
      <c r="B20" s="233" t="s">
        <v>8</v>
      </c>
      <c r="C20" s="235">
        <v>23</v>
      </c>
      <c r="D20" s="235">
        <v>3</v>
      </c>
      <c r="E20" s="236">
        <v>115</v>
      </c>
    </row>
    <row r="21" spans="1:5" ht="24" thickBot="1" x14ac:dyDescent="0.25">
      <c r="A21" s="227"/>
      <c r="B21" s="228" t="s">
        <v>9</v>
      </c>
      <c r="C21" s="237">
        <v>33</v>
      </c>
      <c r="D21" s="237">
        <v>0</v>
      </c>
      <c r="E21" s="238">
        <v>66</v>
      </c>
    </row>
    <row r="22" spans="1:5" ht="23.25" x14ac:dyDescent="0.2">
      <c r="A22" s="219" t="s">
        <v>24</v>
      </c>
      <c r="B22" s="233" t="s">
        <v>8</v>
      </c>
      <c r="C22" s="231">
        <v>45</v>
      </c>
      <c r="D22" s="231">
        <v>0</v>
      </c>
      <c r="E22" s="232">
        <v>225</v>
      </c>
    </row>
    <row r="23" spans="1:5" ht="24" thickBot="1" x14ac:dyDescent="0.25">
      <c r="A23" s="227"/>
      <c r="B23" s="228" t="s">
        <v>9</v>
      </c>
      <c r="C23" s="229">
        <v>83</v>
      </c>
      <c r="D23" s="229">
        <v>0</v>
      </c>
      <c r="E23" s="230">
        <v>166</v>
      </c>
    </row>
    <row r="24" spans="1:5" ht="24" thickBot="1" x14ac:dyDescent="0.25">
      <c r="A24" s="219" t="s">
        <v>25</v>
      </c>
      <c r="B24" s="228" t="s">
        <v>16</v>
      </c>
      <c r="C24" s="229">
        <v>1</v>
      </c>
      <c r="D24" s="229">
        <v>0</v>
      </c>
      <c r="E24" s="230">
        <v>8</v>
      </c>
    </row>
    <row r="25" spans="1:5" ht="24" thickBot="1" x14ac:dyDescent="0.25">
      <c r="A25" s="241" t="s">
        <v>26</v>
      </c>
      <c r="B25" s="228" t="s">
        <v>16</v>
      </c>
      <c r="C25" s="229">
        <v>4</v>
      </c>
      <c r="D25" s="229">
        <v>0</v>
      </c>
      <c r="E25" s="230">
        <v>12</v>
      </c>
    </row>
    <row r="26" spans="1:5" ht="24" thickBot="1" x14ac:dyDescent="0.25">
      <c r="A26" s="241" t="s">
        <v>27</v>
      </c>
      <c r="B26" s="228" t="s">
        <v>16</v>
      </c>
      <c r="C26" s="229">
        <v>3</v>
      </c>
      <c r="D26" s="229">
        <v>0</v>
      </c>
      <c r="E26" s="230">
        <v>16</v>
      </c>
    </row>
    <row r="27" spans="1:5" ht="24" thickBot="1" x14ac:dyDescent="0.25">
      <c r="A27" s="241" t="s">
        <v>109</v>
      </c>
      <c r="B27" s="228" t="s">
        <v>16</v>
      </c>
      <c r="C27" s="229">
        <v>1</v>
      </c>
      <c r="D27" s="242">
        <v>0</v>
      </c>
      <c r="E27" s="243">
        <v>2</v>
      </c>
    </row>
    <row r="28" spans="1:5" ht="24" thickBot="1" x14ac:dyDescent="0.25">
      <c r="A28" s="219"/>
      <c r="B28" s="220" t="s">
        <v>8</v>
      </c>
      <c r="C28" s="244">
        <f>C6+C11+C14+C18+C20+C22+C16</f>
        <v>476</v>
      </c>
      <c r="D28" s="244">
        <f t="shared" ref="D28:E28" si="0">D6+D11+D14+D18+D20+D22+D16</f>
        <v>21</v>
      </c>
      <c r="E28" s="244">
        <f t="shared" si="0"/>
        <v>2330</v>
      </c>
    </row>
    <row r="29" spans="1:5" ht="23.25" x14ac:dyDescent="0.2">
      <c r="A29" s="246"/>
      <c r="B29" s="223" t="s">
        <v>9</v>
      </c>
      <c r="C29" s="247">
        <f>C23+C21+C19+C17+C15+C12+C7</f>
        <v>799</v>
      </c>
      <c r="D29" s="247">
        <f>D7+D12+D15+D17+D19+D21+D23</f>
        <v>4</v>
      </c>
      <c r="E29" s="248">
        <f>E23+E21+E19+E17+E15+E12+E7</f>
        <v>1684</v>
      </c>
    </row>
    <row r="30" spans="1:5" ht="23.25" x14ac:dyDescent="0.2">
      <c r="A30" s="246"/>
      <c r="B30" s="223" t="s">
        <v>11</v>
      </c>
      <c r="C30" s="247">
        <f>C8</f>
        <v>23</v>
      </c>
      <c r="D30" s="247">
        <f t="shared" ref="D30:E30" si="1">D8</f>
        <v>3</v>
      </c>
      <c r="E30" s="247">
        <f t="shared" si="1"/>
        <v>276</v>
      </c>
    </row>
    <row r="31" spans="1:5" ht="23.25" x14ac:dyDescent="0.2">
      <c r="A31" s="246" t="s">
        <v>19</v>
      </c>
      <c r="B31" s="223" t="s">
        <v>12</v>
      </c>
      <c r="C31" s="247">
        <f>C13+C9</f>
        <v>37</v>
      </c>
      <c r="D31" s="247">
        <f t="shared" ref="D31:E31" si="2">D13+D9</f>
        <v>8</v>
      </c>
      <c r="E31" s="247">
        <f t="shared" si="2"/>
        <v>555</v>
      </c>
    </row>
    <row r="32" spans="1:5" ht="23.25" x14ac:dyDescent="0.2">
      <c r="A32" s="246"/>
      <c r="B32" s="223" t="s">
        <v>13</v>
      </c>
      <c r="C32" s="247">
        <f>C10</f>
        <v>24</v>
      </c>
      <c r="D32" s="247">
        <f t="shared" ref="D32:E32" si="3">D10</f>
        <v>0</v>
      </c>
      <c r="E32" s="247">
        <f t="shared" si="3"/>
        <v>96</v>
      </c>
    </row>
    <row r="33" spans="1:5" ht="24" thickBot="1" x14ac:dyDescent="0.25">
      <c r="A33" s="246"/>
      <c r="B33" s="223" t="s">
        <v>116</v>
      </c>
      <c r="C33" s="247">
        <f>C24+C25+C26+C27</f>
        <v>9</v>
      </c>
      <c r="D33" s="247">
        <f t="shared" ref="D33:E33" si="4">D24+D25+D26+D27</f>
        <v>0</v>
      </c>
      <c r="E33" s="247">
        <f t="shared" si="4"/>
        <v>38</v>
      </c>
    </row>
    <row r="34" spans="1:5" ht="24" thickBot="1" x14ac:dyDescent="0.25">
      <c r="A34" s="241" t="s">
        <v>20</v>
      </c>
      <c r="B34" s="223"/>
      <c r="C34" s="247">
        <f>SUM(C28:C33)</f>
        <v>1368</v>
      </c>
      <c r="D34" s="249">
        <f>SUM(D28:D33)</f>
        <v>36</v>
      </c>
      <c r="E34" s="250">
        <f>SUM(E28:E33)</f>
        <v>4979</v>
      </c>
    </row>
    <row r="35" spans="1:5" ht="16.5" customHeight="1" thickTop="1" x14ac:dyDescent="0.2">
      <c r="A35" s="251"/>
      <c r="B35" s="316"/>
      <c r="C35" s="316"/>
      <c r="D35" s="316"/>
      <c r="E35" s="316"/>
    </row>
    <row r="36" spans="1:5" ht="15.75" x14ac:dyDescent="0.25">
      <c r="A36" s="251"/>
      <c r="B36" s="252"/>
      <c r="C36" s="211"/>
      <c r="D36" s="211"/>
      <c r="E36" s="211"/>
    </row>
    <row r="37" spans="1:5" ht="15.75" x14ac:dyDescent="0.25">
      <c r="A37" s="251"/>
      <c r="B37" s="252"/>
      <c r="C37" s="211"/>
      <c r="D37" s="211"/>
      <c r="E37" s="211"/>
    </row>
    <row r="38" spans="1:5" x14ac:dyDescent="0.2">
      <c r="B38" s="253"/>
    </row>
    <row r="39" spans="1:5" x14ac:dyDescent="0.2">
      <c r="B39" s="253"/>
    </row>
    <row r="40" spans="1:5" x14ac:dyDescent="0.2">
      <c r="B40" s="253"/>
    </row>
    <row r="41" spans="1:5" x14ac:dyDescent="0.2">
      <c r="B41" s="253"/>
    </row>
    <row r="42" spans="1:5" x14ac:dyDescent="0.2">
      <c r="B42" s="253"/>
    </row>
    <row r="43" spans="1:5" x14ac:dyDescent="0.2">
      <c r="B43" s="253"/>
    </row>
    <row r="44" spans="1:5" x14ac:dyDescent="0.2">
      <c r="B44" s="253"/>
    </row>
    <row r="45" spans="1:5" x14ac:dyDescent="0.2">
      <c r="B45" s="253"/>
    </row>
    <row r="46" spans="1:5" x14ac:dyDescent="0.2">
      <c r="B46" s="253"/>
    </row>
    <row r="47" spans="1:5" x14ac:dyDescent="0.2">
      <c r="B47" s="253"/>
    </row>
    <row r="48" spans="1:5" x14ac:dyDescent="0.2">
      <c r="B48" s="253"/>
    </row>
    <row r="49" spans="2:2" x14ac:dyDescent="0.2">
      <c r="B49" s="253"/>
    </row>
    <row r="50" spans="2:2" x14ac:dyDescent="0.2">
      <c r="B50" s="253"/>
    </row>
    <row r="51" spans="2:2" x14ac:dyDescent="0.2">
      <c r="B51" s="253"/>
    </row>
    <row r="52" spans="2:2" x14ac:dyDescent="0.2">
      <c r="B52" s="253"/>
    </row>
    <row r="53" spans="2:2" x14ac:dyDescent="0.2">
      <c r="B53" s="253"/>
    </row>
    <row r="54" spans="2:2" x14ac:dyDescent="0.2">
      <c r="B54" s="253"/>
    </row>
    <row r="55" spans="2:2" x14ac:dyDescent="0.2">
      <c r="B55" s="253"/>
    </row>
    <row r="56" spans="2:2" x14ac:dyDescent="0.2">
      <c r="B56" s="253"/>
    </row>
    <row r="57" spans="2:2" x14ac:dyDescent="0.2">
      <c r="B57" s="253"/>
    </row>
    <row r="58" spans="2:2" x14ac:dyDescent="0.2">
      <c r="B58" s="253"/>
    </row>
    <row r="59" spans="2:2" x14ac:dyDescent="0.2">
      <c r="B59" s="253"/>
    </row>
    <row r="60" spans="2:2" x14ac:dyDescent="0.2">
      <c r="B60" s="253"/>
    </row>
    <row r="61" spans="2:2" x14ac:dyDescent="0.2">
      <c r="B61" s="253"/>
    </row>
  </sheetData>
  <mergeCells count="2">
    <mergeCell ref="B35:E35"/>
    <mergeCell ref="A6:A10"/>
  </mergeCells>
  <phoneticPr fontId="0" type="noConversion"/>
  <printOptions horizontalCentered="1" verticalCentered="1"/>
  <pageMargins left="0.19685039370078741" right="0.78740157480314965" top="1.1811023622047245" bottom="0.19685039370078741" header="0.51181102362204722" footer="0.51181102362204722"/>
  <pageSetup paperSize="9" scale="90" orientation="portrait" horizontalDpi="4294967292" r:id="rId1"/>
  <headerFooter alignWithMargins="0">
    <oddFooter xml:space="preserve">&amp;C&amp;"Arial,Bold"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40"/>
  <sheetViews>
    <sheetView rightToLeft="1" workbookViewId="0">
      <selection activeCell="L14" sqref="L14"/>
    </sheetView>
  </sheetViews>
  <sheetFormatPr baseColWidth="10" defaultColWidth="11.42578125" defaultRowHeight="12.75" x14ac:dyDescent="0.2"/>
  <cols>
    <col min="1" max="1" width="22.140625" style="64" customWidth="1"/>
    <col min="2" max="2" width="29" style="64" customWidth="1"/>
    <col min="3" max="3" width="11.42578125" style="64"/>
    <col min="4" max="4" width="17" style="64" customWidth="1"/>
    <col min="5" max="5" width="15.140625" style="64" customWidth="1"/>
    <col min="6" max="16384" width="11.42578125" style="64"/>
  </cols>
  <sheetData>
    <row r="1" spans="1:5" customFormat="1" ht="22.5" x14ac:dyDescent="0.3">
      <c r="A1" s="75" t="s">
        <v>0</v>
      </c>
      <c r="B1" s="1"/>
      <c r="C1" s="1"/>
      <c r="D1" s="1"/>
      <c r="E1" s="1"/>
    </row>
    <row r="2" spans="1:5" customFormat="1" ht="22.5" x14ac:dyDescent="0.3">
      <c r="A2" s="75" t="s">
        <v>125</v>
      </c>
      <c r="B2" s="25"/>
      <c r="C2" s="1"/>
      <c r="D2" s="1"/>
      <c r="E2" s="1"/>
    </row>
    <row r="3" spans="1:5" customFormat="1" ht="16.5" thickBot="1" x14ac:dyDescent="0.3">
      <c r="A3" s="2"/>
      <c r="B3" s="2"/>
      <c r="C3" s="2"/>
      <c r="D3" s="2"/>
      <c r="E3" s="2"/>
    </row>
    <row r="4" spans="1:5" customFormat="1" ht="39.950000000000003" customHeight="1" thickTop="1" thickBot="1" x14ac:dyDescent="0.25">
      <c r="A4" s="26" t="s">
        <v>1</v>
      </c>
      <c r="B4" s="27" t="s">
        <v>2</v>
      </c>
      <c r="C4" s="27"/>
      <c r="D4" s="28"/>
      <c r="E4" s="29" t="s">
        <v>3</v>
      </c>
    </row>
    <row r="5" spans="1:5" customFormat="1" ht="30" customHeight="1" thickBot="1" x14ac:dyDescent="0.25">
      <c r="A5" s="3"/>
      <c r="B5" s="31" t="s">
        <v>4</v>
      </c>
      <c r="C5" s="31" t="s">
        <v>5</v>
      </c>
      <c r="D5" s="31" t="s">
        <v>6</v>
      </c>
      <c r="E5" s="30" t="s">
        <v>7</v>
      </c>
    </row>
    <row r="6" spans="1:5" ht="50.1" customHeight="1" thickTop="1" x14ac:dyDescent="0.2">
      <c r="A6" s="77" t="s">
        <v>30</v>
      </c>
      <c r="B6" s="102" t="s">
        <v>8</v>
      </c>
      <c r="C6" s="5">
        <v>130</v>
      </c>
      <c r="D6" s="5">
        <v>2</v>
      </c>
      <c r="E6" s="6">
        <v>700</v>
      </c>
    </row>
    <row r="7" spans="1:5" ht="50.1" customHeight="1" thickBot="1" x14ac:dyDescent="0.25">
      <c r="A7" s="78"/>
      <c r="B7" s="101" t="s">
        <v>9</v>
      </c>
      <c r="C7" s="21">
        <v>63</v>
      </c>
      <c r="D7" s="21">
        <v>2</v>
      </c>
      <c r="E7" s="22">
        <v>126</v>
      </c>
    </row>
    <row r="8" spans="1:5" ht="50.1" customHeight="1" x14ac:dyDescent="0.2">
      <c r="A8" s="77" t="s">
        <v>31</v>
      </c>
      <c r="B8" s="99" t="s">
        <v>9</v>
      </c>
      <c r="C8" s="5">
        <v>83</v>
      </c>
      <c r="D8" s="5">
        <v>2</v>
      </c>
      <c r="E8" s="6">
        <v>217</v>
      </c>
    </row>
    <row r="9" spans="1:5" ht="50.1" customHeight="1" thickBot="1" x14ac:dyDescent="0.25">
      <c r="A9" s="78"/>
      <c r="B9" s="109"/>
      <c r="C9" s="9"/>
      <c r="D9" s="9"/>
      <c r="E9" s="10"/>
    </row>
    <row r="10" spans="1:5" ht="50.1" customHeight="1" x14ac:dyDescent="0.2">
      <c r="A10" s="77"/>
      <c r="B10" s="99" t="s">
        <v>8</v>
      </c>
      <c r="C10" s="40">
        <f>C6</f>
        <v>130</v>
      </c>
      <c r="D10" s="40">
        <f>D6</f>
        <v>2</v>
      </c>
      <c r="E10" s="36">
        <f>E6</f>
        <v>700</v>
      </c>
    </row>
    <row r="11" spans="1:5" ht="50.1" customHeight="1" x14ac:dyDescent="0.2">
      <c r="A11" s="34" t="s">
        <v>19</v>
      </c>
      <c r="B11" s="110"/>
      <c r="C11" s="40"/>
      <c r="D11" s="40"/>
      <c r="E11" s="36"/>
    </row>
    <row r="12" spans="1:5" ht="50.1" customHeight="1" x14ac:dyDescent="0.2">
      <c r="A12" s="77"/>
      <c r="B12" s="111"/>
      <c r="C12" s="50"/>
      <c r="D12" s="50"/>
      <c r="E12" s="51"/>
    </row>
    <row r="13" spans="1:5" ht="50.1" customHeight="1" x14ac:dyDescent="0.2">
      <c r="A13" s="77"/>
      <c r="B13" s="112" t="s">
        <v>9</v>
      </c>
      <c r="C13" s="40">
        <f>C8+C7</f>
        <v>146</v>
      </c>
      <c r="D13" s="40">
        <f>D8+D7</f>
        <v>4</v>
      </c>
      <c r="E13" s="36">
        <f>E7+E8</f>
        <v>343</v>
      </c>
    </row>
    <row r="14" spans="1:5" ht="50.1" customHeight="1" thickBot="1" x14ac:dyDescent="0.25">
      <c r="A14" s="78"/>
      <c r="B14" s="109"/>
      <c r="C14" s="42"/>
      <c r="D14" s="42"/>
      <c r="E14" s="38"/>
    </row>
    <row r="15" spans="1:5" ht="50.1" customHeight="1" thickBot="1" x14ac:dyDescent="0.25">
      <c r="A15" s="35" t="s">
        <v>20</v>
      </c>
      <c r="B15" s="80"/>
      <c r="C15" s="48">
        <f>C10+C13</f>
        <v>276</v>
      </c>
      <c r="D15" s="45">
        <f>D10+D13</f>
        <v>6</v>
      </c>
      <c r="E15" s="39">
        <f>E13+E10</f>
        <v>1043</v>
      </c>
    </row>
    <row r="16" spans="1:5" ht="16.5" customHeight="1" thickTop="1" x14ac:dyDescent="0.2">
      <c r="A16" s="66"/>
      <c r="B16" s="320"/>
      <c r="C16" s="320"/>
      <c r="D16" s="320"/>
      <c r="E16" s="320"/>
    </row>
    <row r="17" spans="1:5" ht="15.75" x14ac:dyDescent="0.2">
      <c r="A17" s="66"/>
      <c r="B17" s="81"/>
      <c r="C17" s="65"/>
      <c r="D17" s="65"/>
      <c r="E17" s="65"/>
    </row>
    <row r="18" spans="1:5" x14ac:dyDescent="0.2">
      <c r="B18" s="82"/>
    </row>
    <row r="19" spans="1:5" x14ac:dyDescent="0.2">
      <c r="B19" s="82"/>
    </row>
    <row r="20" spans="1:5" x14ac:dyDescent="0.2">
      <c r="B20" s="82"/>
    </row>
    <row r="21" spans="1:5" x14ac:dyDescent="0.2">
      <c r="B21" s="82"/>
    </row>
    <row r="22" spans="1:5" x14ac:dyDescent="0.2">
      <c r="B22" s="82"/>
    </row>
    <row r="23" spans="1:5" x14ac:dyDescent="0.2">
      <c r="B23" s="82"/>
    </row>
    <row r="24" spans="1:5" x14ac:dyDescent="0.2">
      <c r="B24" s="82"/>
    </row>
    <row r="25" spans="1:5" x14ac:dyDescent="0.2">
      <c r="B25" s="82"/>
    </row>
    <row r="26" spans="1:5" x14ac:dyDescent="0.2">
      <c r="B26" s="82"/>
    </row>
    <row r="27" spans="1:5" x14ac:dyDescent="0.2">
      <c r="B27" s="82"/>
    </row>
    <row r="28" spans="1:5" x14ac:dyDescent="0.2">
      <c r="B28" s="82"/>
    </row>
    <row r="29" spans="1:5" x14ac:dyDescent="0.2">
      <c r="B29" s="82"/>
    </row>
    <row r="30" spans="1:5" x14ac:dyDescent="0.2">
      <c r="B30" s="82"/>
    </row>
    <row r="31" spans="1:5" x14ac:dyDescent="0.2">
      <c r="B31" s="82"/>
    </row>
    <row r="32" spans="1:5" x14ac:dyDescent="0.2">
      <c r="B32" s="82"/>
    </row>
    <row r="33" spans="2:2" x14ac:dyDescent="0.2">
      <c r="B33" s="82"/>
    </row>
    <row r="34" spans="2:2" x14ac:dyDescent="0.2">
      <c r="B34" s="82"/>
    </row>
    <row r="35" spans="2:2" x14ac:dyDescent="0.2">
      <c r="B35" s="82"/>
    </row>
    <row r="36" spans="2:2" x14ac:dyDescent="0.2">
      <c r="B36" s="82"/>
    </row>
    <row r="37" spans="2:2" x14ac:dyDescent="0.2">
      <c r="B37" s="82"/>
    </row>
    <row r="38" spans="2:2" x14ac:dyDescent="0.2">
      <c r="B38" s="82"/>
    </row>
    <row r="39" spans="2:2" x14ac:dyDescent="0.2">
      <c r="B39" s="82"/>
    </row>
    <row r="40" spans="2:2" x14ac:dyDescent="0.2">
      <c r="B40" s="82"/>
    </row>
  </sheetData>
  <mergeCells count="1">
    <mergeCell ref="B16:E16"/>
  </mergeCells>
  <phoneticPr fontId="0" type="noConversion"/>
  <printOptions horizontalCentered="1" verticalCentered="1"/>
  <pageMargins left="0.19685039370078741" right="0.78740157480314965" top="0.78740157480314965" bottom="0.19685039370078741" header="0.51181102362204722" footer="0.51181102362204722"/>
  <pageSetup paperSize="9" scale="99" orientation="portrait" horizontalDpi="4294967292" r:id="rId1"/>
  <headerFooter alignWithMargins="0">
    <oddFooter xml:space="preserve">&amp;C&amp;"Arial,Bold"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25"/>
  <sheetViews>
    <sheetView rightToLeft="1" topLeftCell="A10" workbookViewId="0">
      <selection activeCell="J18" sqref="J18"/>
    </sheetView>
  </sheetViews>
  <sheetFormatPr baseColWidth="10" defaultRowHeight="12.75" x14ac:dyDescent="0.2"/>
  <cols>
    <col min="1" max="1" width="17.140625" customWidth="1"/>
    <col min="2" max="2" width="29" customWidth="1"/>
    <col min="4" max="4" width="17" customWidth="1"/>
    <col min="5" max="5" width="15.140625" customWidth="1"/>
  </cols>
  <sheetData>
    <row r="1" spans="1:7" ht="22.5" x14ac:dyDescent="0.3">
      <c r="A1" s="75" t="s">
        <v>0</v>
      </c>
      <c r="B1" s="1"/>
      <c r="C1" s="1"/>
      <c r="D1" s="1"/>
      <c r="E1" s="1"/>
    </row>
    <row r="2" spans="1:7" ht="22.5" x14ac:dyDescent="0.3">
      <c r="A2" s="75" t="s">
        <v>126</v>
      </c>
      <c r="B2" s="1"/>
      <c r="C2" s="1"/>
      <c r="D2" s="1"/>
      <c r="E2" s="1"/>
    </row>
    <row r="3" spans="1:7" ht="16.5" thickBot="1" x14ac:dyDescent="0.3">
      <c r="A3" s="2"/>
      <c r="B3" s="2"/>
      <c r="C3" s="2"/>
      <c r="D3" s="2"/>
      <c r="E3" s="2"/>
    </row>
    <row r="4" spans="1:7" ht="39.950000000000003" customHeight="1" thickTop="1" thickBot="1" x14ac:dyDescent="0.25">
      <c r="A4" s="26" t="s">
        <v>1</v>
      </c>
      <c r="B4" s="27" t="s">
        <v>2</v>
      </c>
      <c r="C4" s="27"/>
      <c r="D4" s="28"/>
      <c r="E4" s="29" t="s">
        <v>3</v>
      </c>
    </row>
    <row r="5" spans="1:7" ht="30" customHeight="1" thickBot="1" x14ac:dyDescent="0.25">
      <c r="A5" s="3"/>
      <c r="B5" s="31" t="s">
        <v>4</v>
      </c>
      <c r="C5" s="31" t="s">
        <v>5</v>
      </c>
      <c r="D5" s="31" t="s">
        <v>6</v>
      </c>
      <c r="E5" s="30" t="s">
        <v>7</v>
      </c>
    </row>
    <row r="6" spans="1:7" ht="33" customHeight="1" thickTop="1" x14ac:dyDescent="0.2">
      <c r="A6" s="322" t="s">
        <v>28</v>
      </c>
      <c r="B6" s="99" t="s">
        <v>8</v>
      </c>
      <c r="C6" s="5">
        <v>88</v>
      </c>
      <c r="D6" s="5">
        <v>7</v>
      </c>
      <c r="E6" s="6">
        <v>264</v>
      </c>
      <c r="G6">
        <f>E6/C6</f>
        <v>3</v>
      </c>
    </row>
    <row r="7" spans="1:7" ht="33" customHeight="1" x14ac:dyDescent="0.2">
      <c r="A7" s="323"/>
      <c r="B7" s="100" t="s">
        <v>9</v>
      </c>
      <c r="C7" s="7">
        <v>72</v>
      </c>
      <c r="D7" s="7">
        <v>3</v>
      </c>
      <c r="E7" s="8">
        <v>158</v>
      </c>
      <c r="G7">
        <f t="shared" ref="G7:G9" si="0">E7/C7</f>
        <v>2.1944444444444446</v>
      </c>
    </row>
    <row r="8" spans="1:7" ht="33" customHeight="1" x14ac:dyDescent="0.2">
      <c r="A8" s="323"/>
      <c r="B8" s="100" t="s">
        <v>11</v>
      </c>
      <c r="C8" s="7">
        <v>20</v>
      </c>
      <c r="D8" s="7">
        <v>1</v>
      </c>
      <c r="E8" s="8">
        <v>270</v>
      </c>
      <c r="G8">
        <f t="shared" si="0"/>
        <v>13.5</v>
      </c>
    </row>
    <row r="9" spans="1:7" ht="33" customHeight="1" x14ac:dyDescent="0.2">
      <c r="A9" s="323"/>
      <c r="B9" s="112" t="s">
        <v>108</v>
      </c>
      <c r="C9" s="23">
        <v>4</v>
      </c>
      <c r="D9" s="23">
        <v>0</v>
      </c>
      <c r="E9" s="24">
        <v>41</v>
      </c>
      <c r="G9">
        <f t="shared" si="0"/>
        <v>10.25</v>
      </c>
    </row>
    <row r="10" spans="1:7" ht="33" customHeight="1" thickBot="1" x14ac:dyDescent="0.25">
      <c r="A10" s="324"/>
      <c r="B10" s="107" t="s">
        <v>23</v>
      </c>
      <c r="C10" s="21">
        <v>0</v>
      </c>
      <c r="D10" s="21">
        <v>0</v>
      </c>
      <c r="E10" s="22">
        <v>14</v>
      </c>
    </row>
    <row r="11" spans="1:7" ht="33" customHeight="1" x14ac:dyDescent="0.2">
      <c r="A11" s="325" t="s">
        <v>29</v>
      </c>
      <c r="B11" s="102" t="s">
        <v>8</v>
      </c>
      <c r="C11" s="11">
        <v>38</v>
      </c>
      <c r="D11" s="11">
        <v>2</v>
      </c>
      <c r="E11" s="12">
        <v>95</v>
      </c>
    </row>
    <row r="12" spans="1:7" ht="33" customHeight="1" thickBot="1" x14ac:dyDescent="0.25">
      <c r="A12" s="324"/>
      <c r="B12" s="101" t="s">
        <v>9</v>
      </c>
      <c r="C12" s="9">
        <v>15</v>
      </c>
      <c r="D12" s="9">
        <v>1</v>
      </c>
      <c r="E12" s="10">
        <v>32</v>
      </c>
    </row>
    <row r="13" spans="1:7" ht="33" customHeight="1" x14ac:dyDescent="0.2">
      <c r="A13" s="325" t="s">
        <v>119</v>
      </c>
      <c r="B13" s="102" t="s">
        <v>8</v>
      </c>
      <c r="C13" s="11">
        <v>23</v>
      </c>
      <c r="D13" s="11">
        <v>3</v>
      </c>
      <c r="E13" s="12">
        <v>56</v>
      </c>
    </row>
    <row r="14" spans="1:7" ht="33" customHeight="1" thickBot="1" x14ac:dyDescent="0.25">
      <c r="A14" s="324"/>
      <c r="B14" s="101" t="s">
        <v>9</v>
      </c>
      <c r="C14" s="9">
        <v>13</v>
      </c>
      <c r="D14" s="9">
        <v>3</v>
      </c>
      <c r="E14" s="10">
        <v>31</v>
      </c>
    </row>
    <row r="15" spans="1:7" ht="33" customHeight="1" x14ac:dyDescent="0.2">
      <c r="A15" s="325" t="s">
        <v>111</v>
      </c>
      <c r="B15" s="100" t="s">
        <v>8</v>
      </c>
      <c r="C15" s="52">
        <v>30</v>
      </c>
      <c r="D15" s="52">
        <v>3</v>
      </c>
      <c r="E15" s="53">
        <v>69</v>
      </c>
    </row>
    <row r="16" spans="1:7" ht="33" customHeight="1" thickBot="1" x14ac:dyDescent="0.25">
      <c r="A16" s="324"/>
      <c r="B16" s="107" t="s">
        <v>9</v>
      </c>
      <c r="C16" s="54">
        <v>28</v>
      </c>
      <c r="D16" s="54">
        <v>2</v>
      </c>
      <c r="E16" s="55">
        <v>54</v>
      </c>
    </row>
    <row r="17" spans="1:5" ht="33" customHeight="1" thickBot="1" x14ac:dyDescent="0.25">
      <c r="A17" s="206" t="s">
        <v>112</v>
      </c>
      <c r="B17" s="107" t="s">
        <v>9</v>
      </c>
      <c r="C17" s="54">
        <v>31</v>
      </c>
      <c r="D17" s="54">
        <v>0</v>
      </c>
      <c r="E17" s="55">
        <v>71</v>
      </c>
    </row>
    <row r="18" spans="1:5" ht="33" customHeight="1" x14ac:dyDescent="0.2">
      <c r="A18" s="325" t="s">
        <v>19</v>
      </c>
      <c r="B18" s="99" t="s">
        <v>8</v>
      </c>
      <c r="C18" s="50">
        <f>C6+C11+C13+C15</f>
        <v>179</v>
      </c>
      <c r="D18" s="50">
        <f>D6+D11+D13+D15</f>
        <v>15</v>
      </c>
      <c r="E18" s="50">
        <f>E6+E11+E13+E15</f>
        <v>484</v>
      </c>
    </row>
    <row r="19" spans="1:5" ht="33" customHeight="1" x14ac:dyDescent="0.2">
      <c r="A19" s="323"/>
      <c r="B19" s="100" t="s">
        <v>9</v>
      </c>
      <c r="C19" s="50">
        <f>C7+C12+C14+C16+C17</f>
        <v>159</v>
      </c>
      <c r="D19" s="50">
        <f>D7+D12+D14+D16</f>
        <v>9</v>
      </c>
      <c r="E19" s="51">
        <f>E7+E12+E14+E16+E17</f>
        <v>346</v>
      </c>
    </row>
    <row r="20" spans="1:5" ht="33" customHeight="1" x14ac:dyDescent="0.2">
      <c r="A20" s="323"/>
      <c r="B20" s="100" t="s">
        <v>11</v>
      </c>
      <c r="C20" s="50">
        <f>C8</f>
        <v>20</v>
      </c>
      <c r="D20" s="50">
        <f>D8</f>
        <v>1</v>
      </c>
      <c r="E20" s="51">
        <f>E8</f>
        <v>270</v>
      </c>
    </row>
    <row r="21" spans="1:5" ht="33" customHeight="1" x14ac:dyDescent="0.2">
      <c r="A21" s="323"/>
      <c r="B21" s="112" t="s">
        <v>108</v>
      </c>
      <c r="C21" s="50">
        <f>C9</f>
        <v>4</v>
      </c>
      <c r="D21" s="50">
        <v>0</v>
      </c>
      <c r="E21" s="51">
        <f>E9</f>
        <v>41</v>
      </c>
    </row>
    <row r="22" spans="1:5" ht="33" customHeight="1" thickBot="1" x14ac:dyDescent="0.25">
      <c r="A22" s="324"/>
      <c r="B22" s="108" t="s">
        <v>23</v>
      </c>
      <c r="C22" s="41">
        <v>0</v>
      </c>
      <c r="D22" s="42">
        <v>0</v>
      </c>
      <c r="E22" s="51">
        <f>E10</f>
        <v>14</v>
      </c>
    </row>
    <row r="23" spans="1:5" ht="33" customHeight="1" thickBot="1" x14ac:dyDescent="0.25">
      <c r="A23" s="35" t="s">
        <v>20</v>
      </c>
      <c r="B23" s="79"/>
      <c r="C23" s="48">
        <f>C18+C19+C20+C21+C22</f>
        <v>362</v>
      </c>
      <c r="D23" s="48">
        <f>D18+D19+D20+D21+D22</f>
        <v>25</v>
      </c>
      <c r="E23" s="39">
        <f>SUM(E18:E22)</f>
        <v>1155</v>
      </c>
    </row>
    <row r="24" spans="1:5" ht="23.1" customHeight="1" thickTop="1" x14ac:dyDescent="0.2">
      <c r="A24" s="46"/>
      <c r="B24" s="321"/>
      <c r="C24" s="321"/>
      <c r="D24" s="321"/>
      <c r="E24" s="321"/>
    </row>
    <row r="25" spans="1:5" ht="23.1" customHeight="1" x14ac:dyDescent="0.25">
      <c r="A25" s="46"/>
      <c r="B25" s="46"/>
      <c r="C25" s="2"/>
      <c r="D25" s="2"/>
      <c r="E25" s="2"/>
    </row>
  </sheetData>
  <mergeCells count="6">
    <mergeCell ref="B24:E24"/>
    <mergeCell ref="A6:A10"/>
    <mergeCell ref="A11:A12"/>
    <mergeCell ref="A13:A14"/>
    <mergeCell ref="A15:A16"/>
    <mergeCell ref="A18:A22"/>
  </mergeCells>
  <phoneticPr fontId="0" type="noConversion"/>
  <printOptions horizontalCentered="1" verticalCentered="1"/>
  <pageMargins left="0.19685039370078741" right="0.78740157480314965" top="0.78740157480314965" bottom="0.19685039370078741" header="0.51181102362204722" footer="0.51181102362204722"/>
  <pageSetup paperSize="9" orientation="portrait" horizontalDpi="4294967292" r:id="rId1"/>
  <headerFooter alignWithMargins="0">
    <oddFooter xml:space="preserve">&amp;C&amp;"Arial,Bold"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9"/>
  <sheetViews>
    <sheetView rightToLeft="1" topLeftCell="A11" workbookViewId="0">
      <selection activeCell="H25" sqref="H25"/>
    </sheetView>
  </sheetViews>
  <sheetFormatPr baseColWidth="10" defaultRowHeight="12.75" x14ac:dyDescent="0.2"/>
  <cols>
    <col min="1" max="1" width="17" customWidth="1"/>
    <col min="2" max="2" width="27.140625" customWidth="1"/>
    <col min="3" max="6" width="17" customWidth="1"/>
  </cols>
  <sheetData>
    <row r="1" spans="1:5" ht="22.5" x14ac:dyDescent="0.3">
      <c r="A1" s="75" t="s">
        <v>0</v>
      </c>
      <c r="B1" s="1"/>
      <c r="C1" s="1"/>
      <c r="D1" s="1"/>
      <c r="E1" s="1"/>
    </row>
    <row r="2" spans="1:5" ht="22.5" x14ac:dyDescent="0.3">
      <c r="A2" s="75" t="s">
        <v>127</v>
      </c>
      <c r="B2" s="1"/>
      <c r="C2" s="1"/>
      <c r="D2" s="1"/>
      <c r="E2" s="1"/>
    </row>
    <row r="3" spans="1:5" ht="16.5" thickBot="1" x14ac:dyDescent="0.3">
      <c r="A3" s="2"/>
      <c r="B3" s="2"/>
      <c r="C3" s="2"/>
      <c r="D3" s="2"/>
      <c r="E3" s="2"/>
    </row>
    <row r="4" spans="1:5" ht="31.5" customHeight="1" thickTop="1" thickBot="1" x14ac:dyDescent="0.25">
      <c r="A4" s="26" t="s">
        <v>1</v>
      </c>
      <c r="B4" s="27" t="s">
        <v>2</v>
      </c>
      <c r="C4" s="27"/>
      <c r="D4" s="28"/>
      <c r="E4" s="29" t="s">
        <v>3</v>
      </c>
    </row>
    <row r="5" spans="1:5" ht="31.5" customHeight="1" thickBot="1" x14ac:dyDescent="0.25">
      <c r="A5" s="3"/>
      <c r="B5" s="31" t="s">
        <v>4</v>
      </c>
      <c r="C5" s="31" t="s">
        <v>5</v>
      </c>
      <c r="D5" s="31" t="s">
        <v>6</v>
      </c>
      <c r="E5" s="30" t="s">
        <v>7</v>
      </c>
    </row>
    <row r="6" spans="1:5" ht="31.5" customHeight="1" thickTop="1" x14ac:dyDescent="0.2">
      <c r="A6" s="32" t="s">
        <v>103</v>
      </c>
      <c r="B6" s="102" t="s">
        <v>8</v>
      </c>
      <c r="C6" s="11">
        <v>48</v>
      </c>
      <c r="D6" s="11">
        <v>0</v>
      </c>
      <c r="E6" s="12">
        <f>C6*2</f>
        <v>96</v>
      </c>
    </row>
    <row r="7" spans="1:5" ht="31.5" customHeight="1" thickBot="1" x14ac:dyDescent="0.25">
      <c r="A7" s="33"/>
      <c r="B7" s="101" t="s">
        <v>9</v>
      </c>
      <c r="C7" s="9">
        <v>94</v>
      </c>
      <c r="D7" s="11">
        <v>0</v>
      </c>
      <c r="E7" s="12">
        <f>C7*2</f>
        <v>188</v>
      </c>
    </row>
    <row r="8" spans="1:5" ht="31.5" customHeight="1" x14ac:dyDescent="0.2">
      <c r="A8" s="32" t="s">
        <v>105</v>
      </c>
      <c r="B8" s="102" t="s">
        <v>8</v>
      </c>
      <c r="C8" s="11">
        <v>20</v>
      </c>
      <c r="D8" s="11">
        <v>0</v>
      </c>
      <c r="E8" s="12">
        <v>40</v>
      </c>
    </row>
    <row r="9" spans="1:5" ht="31.5" customHeight="1" thickBot="1" x14ac:dyDescent="0.25">
      <c r="A9" s="33"/>
      <c r="B9" s="107" t="s">
        <v>9</v>
      </c>
      <c r="C9" s="9">
        <v>43</v>
      </c>
      <c r="D9" s="11">
        <v>0</v>
      </c>
      <c r="E9" s="10">
        <v>86</v>
      </c>
    </row>
    <row r="10" spans="1:5" ht="31.5" customHeight="1" x14ac:dyDescent="0.2">
      <c r="A10" s="32" t="s">
        <v>104</v>
      </c>
      <c r="B10" s="102" t="s">
        <v>8</v>
      </c>
      <c r="C10" s="11">
        <v>22</v>
      </c>
      <c r="D10" s="11">
        <v>0</v>
      </c>
      <c r="E10" s="12">
        <v>44</v>
      </c>
    </row>
    <row r="11" spans="1:5" ht="31.5" customHeight="1" thickBot="1" x14ac:dyDescent="0.25">
      <c r="A11" s="33"/>
      <c r="B11" s="101" t="s">
        <v>9</v>
      </c>
      <c r="C11" s="9">
        <v>41</v>
      </c>
      <c r="D11" s="11">
        <v>0</v>
      </c>
      <c r="E11" s="10">
        <v>82</v>
      </c>
    </row>
    <row r="12" spans="1:5" ht="31.5" customHeight="1" x14ac:dyDescent="0.2">
      <c r="A12" s="32" t="s">
        <v>140</v>
      </c>
      <c r="B12" s="100" t="s">
        <v>8</v>
      </c>
      <c r="C12" s="52">
        <v>13</v>
      </c>
      <c r="D12" s="11">
        <v>0</v>
      </c>
      <c r="E12" s="53">
        <v>26</v>
      </c>
    </row>
    <row r="13" spans="1:5" ht="31.5" customHeight="1" thickBot="1" x14ac:dyDescent="0.25">
      <c r="A13" s="33"/>
      <c r="B13" s="107" t="s">
        <v>9</v>
      </c>
      <c r="C13" s="54">
        <v>27</v>
      </c>
      <c r="D13" s="11">
        <v>0</v>
      </c>
      <c r="E13" s="55">
        <v>54</v>
      </c>
    </row>
    <row r="14" spans="1:5" ht="31.5" customHeight="1" x14ac:dyDescent="0.2">
      <c r="A14" s="76" t="s">
        <v>141</v>
      </c>
      <c r="B14" s="100" t="s">
        <v>8</v>
      </c>
      <c r="C14" s="52">
        <v>0</v>
      </c>
      <c r="D14" s="11">
        <v>0</v>
      </c>
      <c r="E14" s="53">
        <v>0</v>
      </c>
    </row>
    <row r="15" spans="1:5" ht="31.5" customHeight="1" thickBot="1" x14ac:dyDescent="0.25">
      <c r="A15" s="49"/>
      <c r="B15" s="107" t="s">
        <v>9</v>
      </c>
      <c r="C15" s="54">
        <v>2</v>
      </c>
      <c r="D15" s="11">
        <v>0</v>
      </c>
      <c r="E15" s="55">
        <v>4</v>
      </c>
    </row>
    <row r="16" spans="1:5" ht="31.5" customHeight="1" x14ac:dyDescent="0.2">
      <c r="A16" s="34"/>
      <c r="B16" s="99" t="s">
        <v>8</v>
      </c>
      <c r="C16" s="50">
        <f>C6+C8+C10+C14+C12</f>
        <v>103</v>
      </c>
      <c r="D16" s="50">
        <v>0</v>
      </c>
      <c r="E16" s="51">
        <f>E6+E8+E10+E14+E12</f>
        <v>206</v>
      </c>
    </row>
    <row r="17" spans="1:5" ht="31.5" customHeight="1" thickBot="1" x14ac:dyDescent="0.25">
      <c r="A17" s="34" t="s">
        <v>19</v>
      </c>
      <c r="B17" s="100" t="s">
        <v>9</v>
      </c>
      <c r="C17" s="50">
        <f>C7+C9+C11+C15+C13</f>
        <v>207</v>
      </c>
      <c r="D17" s="50">
        <v>0</v>
      </c>
      <c r="E17" s="51">
        <f>E7+E9+E11+E15+E13</f>
        <v>414</v>
      </c>
    </row>
    <row r="18" spans="1:5" ht="31.5" customHeight="1" thickBot="1" x14ac:dyDescent="0.25">
      <c r="A18" s="326" t="s">
        <v>20</v>
      </c>
      <c r="B18" s="327"/>
      <c r="C18" s="50">
        <f>C16+C17</f>
        <v>310</v>
      </c>
      <c r="D18" s="50">
        <v>0</v>
      </c>
      <c r="E18" s="51">
        <f>E16+E17</f>
        <v>620</v>
      </c>
    </row>
    <row r="19" spans="1:5" ht="13.5" thickTop="1" x14ac:dyDescent="0.2"/>
  </sheetData>
  <mergeCells count="1">
    <mergeCell ref="A18:B18"/>
  </mergeCells>
  <phoneticPr fontId="0" type="noConversion"/>
  <printOptions gridLines="1" gridLinesSet="0"/>
  <pageMargins left="0.78740157499999996" right="0.78740157499999996" top="0.984251969" bottom="0.984251969" header="0.4921259845" footer="0.4921259845"/>
  <pageSetup paperSize="9" scale="90" orientation="portrait" horizontalDpi="0" verticalDpi="0" r:id="rId1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32"/>
  <sheetViews>
    <sheetView rightToLeft="1" topLeftCell="A10" workbookViewId="0">
      <selection activeCell="E22" sqref="C22:E26"/>
    </sheetView>
  </sheetViews>
  <sheetFormatPr baseColWidth="10" defaultRowHeight="12.75" x14ac:dyDescent="0.2"/>
  <cols>
    <col min="1" max="1" width="15.5703125" customWidth="1"/>
    <col min="2" max="2" width="32.7109375" customWidth="1"/>
    <col min="4" max="4" width="17" customWidth="1"/>
    <col min="5" max="5" width="15.140625" customWidth="1"/>
  </cols>
  <sheetData>
    <row r="1" spans="1:5" ht="22.5" x14ac:dyDescent="0.3">
      <c r="A1" s="75" t="s">
        <v>0</v>
      </c>
      <c r="B1" s="1"/>
      <c r="C1" s="1"/>
      <c r="D1" s="1"/>
      <c r="E1" s="1"/>
    </row>
    <row r="2" spans="1:5" ht="22.5" x14ac:dyDescent="0.3">
      <c r="A2" s="75" t="s">
        <v>128</v>
      </c>
      <c r="B2" s="25"/>
      <c r="C2" s="1"/>
      <c r="D2" s="1"/>
      <c r="E2" s="1"/>
    </row>
    <row r="3" spans="1:5" ht="16.5" thickBot="1" x14ac:dyDescent="0.3">
      <c r="A3" s="2"/>
      <c r="B3" s="2"/>
      <c r="C3" s="2"/>
      <c r="D3" s="2"/>
      <c r="E3" s="2"/>
    </row>
    <row r="4" spans="1:5" ht="30" customHeight="1" thickTop="1" thickBot="1" x14ac:dyDescent="0.25">
      <c r="A4" s="26" t="s">
        <v>1</v>
      </c>
      <c r="B4" s="27" t="s">
        <v>2</v>
      </c>
      <c r="C4" s="27"/>
      <c r="D4" s="28"/>
      <c r="E4" s="29" t="s">
        <v>3</v>
      </c>
    </row>
    <row r="5" spans="1:5" ht="24.95" customHeight="1" thickBot="1" x14ac:dyDescent="0.25">
      <c r="A5" s="3"/>
      <c r="B5" s="31" t="s">
        <v>4</v>
      </c>
      <c r="C5" s="31" t="s">
        <v>5</v>
      </c>
      <c r="D5" s="31" t="s">
        <v>6</v>
      </c>
      <c r="E5" s="30" t="s">
        <v>7</v>
      </c>
    </row>
    <row r="6" spans="1:5" ht="20.100000000000001" customHeight="1" thickTop="1" x14ac:dyDescent="0.6">
      <c r="A6" s="4"/>
      <c r="B6" s="300" t="s">
        <v>8</v>
      </c>
      <c r="C6" s="221">
        <v>119</v>
      </c>
      <c r="D6" s="221">
        <v>4</v>
      </c>
      <c r="E6" s="222">
        <v>700</v>
      </c>
    </row>
    <row r="7" spans="1:5" ht="20.100000000000001" customHeight="1" x14ac:dyDescent="0.6">
      <c r="A7" s="32" t="s">
        <v>32</v>
      </c>
      <c r="B7" s="301" t="s">
        <v>9</v>
      </c>
      <c r="C7" s="224">
        <v>7</v>
      </c>
      <c r="D7" s="224">
        <v>0</v>
      </c>
      <c r="E7" s="226">
        <v>21</v>
      </c>
    </row>
    <row r="8" spans="1:5" ht="20.100000000000001" customHeight="1" x14ac:dyDescent="0.6">
      <c r="A8" s="32"/>
      <c r="B8" s="301" t="s">
        <v>12</v>
      </c>
      <c r="C8" s="224">
        <v>46</v>
      </c>
      <c r="D8" s="224">
        <v>3</v>
      </c>
      <c r="E8" s="226">
        <v>690</v>
      </c>
    </row>
    <row r="9" spans="1:5" ht="20.100000000000001" customHeight="1" thickBot="1" x14ac:dyDescent="0.65">
      <c r="A9" s="32"/>
      <c r="B9" s="302" t="s">
        <v>11</v>
      </c>
      <c r="C9" s="239">
        <v>25</v>
      </c>
      <c r="D9" s="239">
        <v>0</v>
      </c>
      <c r="E9" s="240">
        <f>360+12</f>
        <v>372</v>
      </c>
    </row>
    <row r="10" spans="1:5" ht="20.100000000000001" customHeight="1" x14ac:dyDescent="0.6">
      <c r="A10" s="325" t="s">
        <v>33</v>
      </c>
      <c r="B10" s="303" t="s">
        <v>8</v>
      </c>
      <c r="C10" s="304">
        <v>69</v>
      </c>
      <c r="D10" s="304">
        <v>8</v>
      </c>
      <c r="E10" s="305">
        <v>390</v>
      </c>
    </row>
    <row r="11" spans="1:5" ht="20.100000000000001" customHeight="1" x14ac:dyDescent="0.6">
      <c r="A11" s="323"/>
      <c r="B11" s="301" t="s">
        <v>9</v>
      </c>
      <c r="C11" s="239">
        <v>3</v>
      </c>
      <c r="D11" s="239">
        <v>3</v>
      </c>
      <c r="E11" s="240">
        <v>9</v>
      </c>
    </row>
    <row r="12" spans="1:5" ht="20.100000000000001" customHeight="1" x14ac:dyDescent="0.6">
      <c r="A12" s="323"/>
      <c r="B12" s="306" t="s">
        <v>12</v>
      </c>
      <c r="C12" s="239">
        <v>8</v>
      </c>
      <c r="D12" s="239">
        <v>0</v>
      </c>
      <c r="E12" s="240">
        <v>120</v>
      </c>
    </row>
    <row r="13" spans="1:5" ht="20.100000000000001" customHeight="1" thickBot="1" x14ac:dyDescent="0.65">
      <c r="A13" s="323"/>
      <c r="B13" s="262" t="s">
        <v>117</v>
      </c>
      <c r="C13" s="229">
        <v>4</v>
      </c>
      <c r="D13" s="229">
        <v>0</v>
      </c>
      <c r="E13" s="230">
        <v>40</v>
      </c>
    </row>
    <row r="14" spans="1:5" ht="20.100000000000001" customHeight="1" x14ac:dyDescent="0.6">
      <c r="A14" s="325" t="s">
        <v>34</v>
      </c>
      <c r="B14" s="300" t="s">
        <v>8</v>
      </c>
      <c r="C14" s="231">
        <v>52</v>
      </c>
      <c r="D14" s="231">
        <v>3</v>
      </c>
      <c r="E14" s="232">
        <v>302</v>
      </c>
    </row>
    <row r="15" spans="1:5" ht="20.100000000000001" customHeight="1" x14ac:dyDescent="0.6">
      <c r="A15" s="323"/>
      <c r="B15" s="301" t="s">
        <v>9</v>
      </c>
      <c r="C15" s="239">
        <v>21</v>
      </c>
      <c r="D15" s="239">
        <v>0</v>
      </c>
      <c r="E15" s="240">
        <v>35</v>
      </c>
    </row>
    <row r="16" spans="1:5" ht="20.100000000000001" customHeight="1" thickBot="1" x14ac:dyDescent="0.65">
      <c r="A16" s="323"/>
      <c r="B16" s="301" t="s">
        <v>12</v>
      </c>
      <c r="C16" s="239">
        <v>9</v>
      </c>
      <c r="D16" s="239">
        <v>0</v>
      </c>
      <c r="E16" s="240">
        <v>135</v>
      </c>
    </row>
    <row r="17" spans="1:5" ht="20.100000000000001" customHeight="1" x14ac:dyDescent="0.6">
      <c r="A17" s="67" t="s">
        <v>97</v>
      </c>
      <c r="B17" s="307" t="s">
        <v>8</v>
      </c>
      <c r="C17" s="271">
        <v>40</v>
      </c>
      <c r="D17" s="271">
        <v>7</v>
      </c>
      <c r="E17" s="272">
        <v>178</v>
      </c>
    </row>
    <row r="18" spans="1:5" ht="20.100000000000001" customHeight="1" thickBot="1" x14ac:dyDescent="0.65">
      <c r="A18" s="32"/>
      <c r="B18" s="308" t="s">
        <v>9</v>
      </c>
      <c r="C18" s="239">
        <v>6</v>
      </c>
      <c r="D18" s="239">
        <v>2</v>
      </c>
      <c r="E18" s="240">
        <v>14</v>
      </c>
    </row>
    <row r="19" spans="1:5" ht="20.100000000000001" customHeight="1" x14ac:dyDescent="0.6">
      <c r="A19" s="32" t="s">
        <v>35</v>
      </c>
      <c r="B19" s="300" t="s">
        <v>8</v>
      </c>
      <c r="C19" s="309">
        <v>28</v>
      </c>
      <c r="D19" s="271">
        <v>7</v>
      </c>
      <c r="E19" s="272">
        <v>140</v>
      </c>
    </row>
    <row r="20" spans="1:5" ht="20.100000000000001" customHeight="1" thickBot="1" x14ac:dyDescent="0.65">
      <c r="A20" s="33"/>
      <c r="B20" s="308" t="s">
        <v>9</v>
      </c>
      <c r="C20" s="231">
        <v>94</v>
      </c>
      <c r="D20" s="231">
        <v>10</v>
      </c>
      <c r="E20" s="232">
        <v>188</v>
      </c>
    </row>
    <row r="21" spans="1:5" ht="20.100000000000001" customHeight="1" thickBot="1" x14ac:dyDescent="0.25">
      <c r="A21" s="150" t="s">
        <v>144</v>
      </c>
      <c r="B21" s="101" t="s">
        <v>16</v>
      </c>
      <c r="C21" s="9">
        <v>7</v>
      </c>
      <c r="D21" s="9">
        <v>1</v>
      </c>
      <c r="E21" s="10">
        <v>38</v>
      </c>
    </row>
    <row r="22" spans="1:5" ht="20.100000000000001" customHeight="1" thickBot="1" x14ac:dyDescent="0.65">
      <c r="A22" s="133"/>
      <c r="B22" s="134" t="s">
        <v>8</v>
      </c>
      <c r="C22" s="139">
        <f>C19+C17+C14+C10+C46+C6</f>
        <v>308</v>
      </c>
      <c r="D22" s="139">
        <f>D19+D17+D14+D10+D46+D6</f>
        <v>29</v>
      </c>
      <c r="E22" s="139">
        <f>E19+E17+E14+E10+E6</f>
        <v>1710</v>
      </c>
    </row>
    <row r="23" spans="1:5" ht="20.100000000000001" customHeight="1" thickBot="1" x14ac:dyDescent="0.65">
      <c r="A23" s="34"/>
      <c r="B23" s="113" t="s">
        <v>9</v>
      </c>
      <c r="C23" s="204">
        <f>C20+C18+C15+C11+C7</f>
        <v>131</v>
      </c>
      <c r="D23" s="139">
        <f t="shared" ref="D23" si="0">D20+D18+D15+D11+D47+D7</f>
        <v>15</v>
      </c>
      <c r="E23" s="139">
        <f>E20+E15+E11+E7+E18</f>
        <v>267</v>
      </c>
    </row>
    <row r="24" spans="1:5" ht="20.100000000000001" customHeight="1" thickBot="1" x14ac:dyDescent="0.65">
      <c r="A24" s="34"/>
      <c r="B24" s="93" t="s">
        <v>12</v>
      </c>
      <c r="C24" s="205">
        <f>C16+C12+C8</f>
        <v>63</v>
      </c>
      <c r="D24" s="139">
        <f>D16+D12+D8</f>
        <v>3</v>
      </c>
      <c r="E24" s="139">
        <f>E16+E12+E8</f>
        <v>945</v>
      </c>
    </row>
    <row r="25" spans="1:5" ht="20.100000000000001" customHeight="1" thickBot="1" x14ac:dyDescent="0.65">
      <c r="A25" s="34" t="s">
        <v>19</v>
      </c>
      <c r="B25" s="93" t="s">
        <v>11</v>
      </c>
      <c r="C25" s="137">
        <f>C9</f>
        <v>25</v>
      </c>
      <c r="D25" s="137">
        <f>D9</f>
        <v>0</v>
      </c>
      <c r="E25" s="139">
        <f>E9</f>
        <v>372</v>
      </c>
    </row>
    <row r="26" spans="1:5" ht="20.100000000000001" customHeight="1" thickBot="1" x14ac:dyDescent="0.65">
      <c r="A26" s="34"/>
      <c r="B26" s="97" t="s">
        <v>117</v>
      </c>
      <c r="C26" s="138">
        <f>C21+C13</f>
        <v>11</v>
      </c>
      <c r="D26" s="139">
        <v>1</v>
      </c>
      <c r="E26" s="139">
        <f>E13+E21</f>
        <v>78</v>
      </c>
    </row>
    <row r="27" spans="1:5" ht="20.100000000000001" customHeight="1" thickBot="1" x14ac:dyDescent="0.25">
      <c r="A27" s="35" t="s">
        <v>20</v>
      </c>
      <c r="B27" s="47"/>
      <c r="C27" s="158">
        <f>SUM(C22:C26)</f>
        <v>538</v>
      </c>
      <c r="D27" s="158">
        <f t="shared" ref="D27" si="1">SUM(D22:D26)</f>
        <v>48</v>
      </c>
      <c r="E27" s="158">
        <f>SUM(E22:E26)</f>
        <v>3372</v>
      </c>
    </row>
    <row r="28" spans="1:5" ht="16.5" customHeight="1" thickTop="1" x14ac:dyDescent="0.2">
      <c r="A28" s="46"/>
      <c r="B28" s="130"/>
      <c r="C28" s="157"/>
      <c r="D28" s="157"/>
      <c r="E28" s="132"/>
    </row>
    <row r="29" spans="1:5" x14ac:dyDescent="0.2">
      <c r="A29" s="46"/>
      <c r="B29" s="46"/>
      <c r="C29" s="131"/>
      <c r="D29" s="131"/>
      <c r="E29" s="131"/>
    </row>
    <row r="30" spans="1:5" ht="15.75" x14ac:dyDescent="0.25">
      <c r="A30" s="46"/>
      <c r="B30" s="46"/>
      <c r="C30" s="2"/>
      <c r="D30" s="2"/>
      <c r="E30" s="2"/>
    </row>
    <row r="31" spans="1:5" ht="15.75" x14ac:dyDescent="0.25">
      <c r="A31" s="20"/>
      <c r="B31" s="20"/>
      <c r="C31" s="2"/>
      <c r="D31" s="2"/>
      <c r="E31" s="2"/>
    </row>
    <row r="32" spans="1:5" ht="15.75" x14ac:dyDescent="0.25">
      <c r="C32" s="2"/>
      <c r="D32" s="2"/>
      <c r="E32" s="2"/>
    </row>
  </sheetData>
  <mergeCells count="2">
    <mergeCell ref="A14:A16"/>
    <mergeCell ref="A10:A13"/>
  </mergeCells>
  <phoneticPr fontId="0" type="noConversion"/>
  <printOptions horizontalCentered="1"/>
  <pageMargins left="0.19685039370078741" right="0.78740157480314965" top="0.98425196850393704" bottom="0" header="0.51181102362204722" footer="0.51181102362204722"/>
  <pageSetup paperSize="9" scale="80" orientation="portrait" horizontalDpi="4294967292" r:id="rId1"/>
  <headerFooter alignWithMargins="0">
    <oddFooter xml:space="preserve">&amp;C&amp;"Arial,Bold"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204"/>
  <sheetViews>
    <sheetView rightToLeft="1" topLeftCell="A16" workbookViewId="0">
      <selection activeCell="H30" sqref="H30"/>
    </sheetView>
  </sheetViews>
  <sheetFormatPr baseColWidth="10" defaultRowHeight="12.75" x14ac:dyDescent="0.2"/>
  <cols>
    <col min="1" max="1" width="16.85546875" customWidth="1"/>
    <col min="2" max="2" width="29" customWidth="1"/>
    <col min="4" max="4" width="17" customWidth="1"/>
    <col min="5" max="5" width="15.140625" customWidth="1"/>
  </cols>
  <sheetData>
    <row r="1" spans="1:5" ht="22.5" x14ac:dyDescent="0.3">
      <c r="A1" s="75" t="s">
        <v>0</v>
      </c>
      <c r="B1" s="1"/>
      <c r="C1" s="1"/>
      <c r="D1" s="1"/>
      <c r="E1" s="1"/>
    </row>
    <row r="2" spans="1:5" ht="22.5" x14ac:dyDescent="0.3">
      <c r="A2" s="75" t="s">
        <v>129</v>
      </c>
      <c r="B2" s="25"/>
      <c r="C2" s="1"/>
      <c r="D2" s="1"/>
      <c r="E2" s="1"/>
    </row>
    <row r="3" spans="1:5" ht="16.5" thickBot="1" x14ac:dyDescent="0.3">
      <c r="A3" s="2"/>
      <c r="B3" s="2"/>
      <c r="C3" s="2"/>
      <c r="D3" s="2"/>
      <c r="E3" s="2"/>
    </row>
    <row r="4" spans="1:5" ht="39.950000000000003" customHeight="1" thickTop="1" thickBot="1" x14ac:dyDescent="0.25">
      <c r="A4" s="26" t="s">
        <v>1</v>
      </c>
      <c r="B4" s="27" t="s">
        <v>2</v>
      </c>
      <c r="C4" s="27"/>
      <c r="D4" s="28"/>
      <c r="E4" s="29" t="s">
        <v>3</v>
      </c>
    </row>
    <row r="5" spans="1:5" ht="30" customHeight="1" thickBot="1" x14ac:dyDescent="0.25">
      <c r="A5" s="3"/>
      <c r="B5" s="31" t="s">
        <v>4</v>
      </c>
      <c r="C5" s="31" t="s">
        <v>5</v>
      </c>
      <c r="D5" s="31" t="s">
        <v>6</v>
      </c>
      <c r="E5" s="30" t="s">
        <v>7</v>
      </c>
    </row>
    <row r="6" spans="1:5" ht="20.100000000000001" customHeight="1" thickTop="1" x14ac:dyDescent="0.6">
      <c r="A6" s="4"/>
      <c r="B6" s="98" t="s">
        <v>8</v>
      </c>
      <c r="C6" s="5">
        <v>167</v>
      </c>
      <c r="D6" s="5">
        <v>0</v>
      </c>
      <c r="E6" s="6">
        <v>533</v>
      </c>
    </row>
    <row r="7" spans="1:5" ht="20.100000000000001" customHeight="1" x14ac:dyDescent="0.6">
      <c r="A7" s="32" t="s">
        <v>36</v>
      </c>
      <c r="B7" s="93" t="s">
        <v>9</v>
      </c>
      <c r="C7" s="7">
        <v>35</v>
      </c>
      <c r="D7" s="7">
        <v>0</v>
      </c>
      <c r="E7" s="8">
        <v>70</v>
      </c>
    </row>
    <row r="8" spans="1:5" ht="20.100000000000001" customHeight="1" x14ac:dyDescent="0.6">
      <c r="A8" s="32"/>
      <c r="B8" s="93" t="s">
        <v>12</v>
      </c>
      <c r="C8" s="7">
        <v>1</v>
      </c>
      <c r="D8" s="7">
        <v>0</v>
      </c>
      <c r="E8" s="8">
        <v>12</v>
      </c>
    </row>
    <row r="9" spans="1:5" ht="20.100000000000001" customHeight="1" thickBot="1" x14ac:dyDescent="0.65">
      <c r="A9" s="32"/>
      <c r="B9" s="96" t="s">
        <v>11</v>
      </c>
      <c r="C9" s="21">
        <v>9</v>
      </c>
      <c r="D9" s="21">
        <v>0</v>
      </c>
      <c r="E9" s="22">
        <v>117</v>
      </c>
    </row>
    <row r="10" spans="1:5" ht="20.100000000000001" customHeight="1" thickBot="1" x14ac:dyDescent="0.65">
      <c r="A10" s="33"/>
      <c r="B10" s="97" t="s">
        <v>117</v>
      </c>
      <c r="C10" s="21">
        <v>0</v>
      </c>
      <c r="D10" s="21">
        <v>2</v>
      </c>
      <c r="E10" s="22">
        <v>0</v>
      </c>
    </row>
    <row r="11" spans="1:5" ht="20.100000000000001" customHeight="1" x14ac:dyDescent="0.6">
      <c r="A11" s="76" t="s">
        <v>37</v>
      </c>
      <c r="B11" s="113" t="s">
        <v>8</v>
      </c>
      <c r="C11" s="11">
        <v>26</v>
      </c>
      <c r="D11" s="11">
        <v>0</v>
      </c>
      <c r="E11" s="12">
        <v>104</v>
      </c>
    </row>
    <row r="12" spans="1:5" ht="20.100000000000001" customHeight="1" thickBot="1" x14ac:dyDescent="0.65">
      <c r="A12" s="83"/>
      <c r="B12" s="97" t="s">
        <v>9</v>
      </c>
      <c r="C12" s="21">
        <v>31</v>
      </c>
      <c r="D12" s="21">
        <v>0</v>
      </c>
      <c r="E12" s="22">
        <v>62</v>
      </c>
    </row>
    <row r="13" spans="1:5" ht="20.100000000000001" customHeight="1" x14ac:dyDescent="0.6">
      <c r="A13" s="32" t="s">
        <v>38</v>
      </c>
      <c r="B13" s="113" t="s">
        <v>8</v>
      </c>
      <c r="C13" s="11">
        <v>24</v>
      </c>
      <c r="D13" s="11">
        <v>0</v>
      </c>
      <c r="E13" s="12">
        <v>78</v>
      </c>
    </row>
    <row r="14" spans="1:5" ht="20.100000000000001" customHeight="1" thickBot="1" x14ac:dyDescent="0.65">
      <c r="A14" s="33"/>
      <c r="B14" s="97" t="s">
        <v>9</v>
      </c>
      <c r="C14" s="21">
        <v>3</v>
      </c>
      <c r="D14" s="21">
        <v>0</v>
      </c>
      <c r="E14" s="22">
        <v>6</v>
      </c>
    </row>
    <row r="15" spans="1:5" ht="20.100000000000001" customHeight="1" x14ac:dyDescent="0.6">
      <c r="A15" s="32" t="s">
        <v>39</v>
      </c>
      <c r="B15" s="113" t="s">
        <v>8</v>
      </c>
      <c r="C15" s="11">
        <v>55</v>
      </c>
      <c r="D15" s="11">
        <v>0</v>
      </c>
      <c r="E15" s="12">
        <v>174</v>
      </c>
    </row>
    <row r="16" spans="1:5" ht="20.100000000000001" customHeight="1" x14ac:dyDescent="0.6">
      <c r="A16" s="32"/>
      <c r="B16" s="98" t="s">
        <v>9</v>
      </c>
      <c r="C16" s="11">
        <v>4</v>
      </c>
      <c r="D16" s="11">
        <v>0</v>
      </c>
      <c r="E16" s="12">
        <v>8</v>
      </c>
    </row>
    <row r="17" spans="1:5" ht="20.100000000000001" customHeight="1" x14ac:dyDescent="0.6">
      <c r="A17" s="32"/>
      <c r="B17" s="93" t="s">
        <v>12</v>
      </c>
      <c r="C17" s="7">
        <v>0</v>
      </c>
      <c r="D17" s="7">
        <v>0</v>
      </c>
      <c r="E17" s="8">
        <v>0</v>
      </c>
    </row>
    <row r="18" spans="1:5" ht="20.100000000000001" customHeight="1" thickBot="1" x14ac:dyDescent="0.65">
      <c r="A18" s="33"/>
      <c r="B18" s="97" t="s">
        <v>117</v>
      </c>
      <c r="C18" s="9">
        <v>5</v>
      </c>
      <c r="D18" s="9">
        <v>2</v>
      </c>
      <c r="E18" s="10">
        <v>22</v>
      </c>
    </row>
    <row r="19" spans="1:5" ht="20.100000000000001" customHeight="1" x14ac:dyDescent="0.6">
      <c r="A19" s="32" t="s">
        <v>135</v>
      </c>
      <c r="B19" s="113" t="s">
        <v>8</v>
      </c>
      <c r="C19" s="11">
        <v>3</v>
      </c>
      <c r="D19" s="11">
        <v>0</v>
      </c>
      <c r="E19" s="12">
        <v>9</v>
      </c>
    </row>
    <row r="20" spans="1:5" ht="20.100000000000001" customHeight="1" thickBot="1" x14ac:dyDescent="0.65">
      <c r="A20" s="33"/>
      <c r="B20" s="97" t="s">
        <v>9</v>
      </c>
      <c r="C20" s="9">
        <v>26</v>
      </c>
      <c r="D20" s="9">
        <v>0</v>
      </c>
      <c r="E20" s="10">
        <v>52</v>
      </c>
    </row>
    <row r="21" spans="1:5" ht="20.100000000000001" customHeight="1" x14ac:dyDescent="0.6">
      <c r="A21" s="34"/>
      <c r="B21" s="98" t="s">
        <v>8</v>
      </c>
      <c r="C21" s="40">
        <f>C6+C11+C13+C15+C19</f>
        <v>275</v>
      </c>
      <c r="D21" s="40">
        <f t="shared" ref="D21:E21" si="0">D6+D11+D13+D15+D19</f>
        <v>0</v>
      </c>
      <c r="E21" s="40">
        <f t="shared" si="0"/>
        <v>898</v>
      </c>
    </row>
    <row r="22" spans="1:5" ht="20.100000000000001" customHeight="1" x14ac:dyDescent="0.6">
      <c r="A22" s="34"/>
      <c r="B22" s="93" t="s">
        <v>9</v>
      </c>
      <c r="C22" s="41">
        <f>C20+C16+C12+C7+C14</f>
        <v>99</v>
      </c>
      <c r="D22" s="41">
        <f t="shared" ref="D22:E22" si="1">D20+D16+D12+D7+D14</f>
        <v>0</v>
      </c>
      <c r="E22" s="41">
        <f t="shared" si="1"/>
        <v>198</v>
      </c>
    </row>
    <row r="23" spans="1:5" ht="20.100000000000001" customHeight="1" x14ac:dyDescent="0.6">
      <c r="A23" s="34" t="s">
        <v>19</v>
      </c>
      <c r="B23" s="93" t="s">
        <v>12</v>
      </c>
      <c r="C23" s="41">
        <f>C8</f>
        <v>1</v>
      </c>
      <c r="D23" s="41">
        <f t="shared" ref="D23:E23" si="2">D8</f>
        <v>0</v>
      </c>
      <c r="E23" s="41">
        <f t="shared" si="2"/>
        <v>12</v>
      </c>
    </row>
    <row r="24" spans="1:5" ht="20.100000000000001" customHeight="1" x14ac:dyDescent="0.6">
      <c r="A24" s="34"/>
      <c r="B24" s="93" t="s">
        <v>11</v>
      </c>
      <c r="C24" s="41">
        <f>C9</f>
        <v>9</v>
      </c>
      <c r="D24" s="41">
        <f t="shared" ref="D24:E24" si="3">D9</f>
        <v>0</v>
      </c>
      <c r="E24" s="41">
        <f t="shared" si="3"/>
        <v>117</v>
      </c>
    </row>
    <row r="25" spans="1:5" ht="20.100000000000001" customHeight="1" thickBot="1" x14ac:dyDescent="0.65">
      <c r="A25" s="34"/>
      <c r="B25" s="97" t="s">
        <v>117</v>
      </c>
      <c r="C25" s="56">
        <f>C10+C18</f>
        <v>5</v>
      </c>
      <c r="D25" s="56">
        <f t="shared" ref="D25:E25" si="4">D10+D18</f>
        <v>4</v>
      </c>
      <c r="E25" s="56">
        <f t="shared" si="4"/>
        <v>22</v>
      </c>
    </row>
    <row r="26" spans="1:5" ht="20.100000000000001" customHeight="1" thickBot="1" x14ac:dyDescent="0.25">
      <c r="A26" s="35" t="s">
        <v>20</v>
      </c>
      <c r="B26" s="84"/>
      <c r="C26" s="48">
        <f>SUM(C21:C25)</f>
        <v>389</v>
      </c>
      <c r="D26" s="48">
        <f>SUM(D21:D25)</f>
        <v>4</v>
      </c>
      <c r="E26" s="39">
        <f>SUM(E21:E25)</f>
        <v>1247</v>
      </c>
    </row>
    <row r="27" spans="1:5" ht="16.5" customHeight="1" thickTop="1" x14ac:dyDescent="0.2">
      <c r="A27" s="46"/>
      <c r="B27" s="328"/>
      <c r="C27" s="328"/>
      <c r="D27" s="328"/>
      <c r="E27" s="328"/>
    </row>
    <row r="28" spans="1:5" ht="15.75" x14ac:dyDescent="0.25">
      <c r="A28" s="46"/>
      <c r="B28" s="85"/>
      <c r="C28" s="2"/>
      <c r="D28" s="2"/>
      <c r="E28" s="2"/>
    </row>
    <row r="29" spans="1:5" ht="15.75" x14ac:dyDescent="0.25">
      <c r="A29" s="20"/>
      <c r="B29" s="20"/>
      <c r="C29" s="2"/>
      <c r="D29" s="2"/>
      <c r="E29" s="2"/>
    </row>
    <row r="30" spans="1:5" ht="15.75" x14ac:dyDescent="0.25">
      <c r="A30" s="20"/>
      <c r="B30" s="20"/>
      <c r="C30" s="2"/>
      <c r="D30" s="2"/>
      <c r="E30" s="2"/>
    </row>
    <row r="31" spans="1:5" ht="15.75" x14ac:dyDescent="0.25">
      <c r="A31" s="20"/>
      <c r="B31" s="20"/>
      <c r="C31" s="2"/>
      <c r="D31" s="2"/>
      <c r="E31" s="2"/>
    </row>
    <row r="32" spans="1:5" ht="15.75" x14ac:dyDescent="0.25">
      <c r="A32" s="20"/>
      <c r="B32" s="20"/>
      <c r="C32" s="2"/>
      <c r="D32" s="2"/>
      <c r="E32" s="2"/>
    </row>
    <row r="33" spans="1:5" ht="15.75" x14ac:dyDescent="0.25">
      <c r="A33" s="20"/>
      <c r="B33" s="20"/>
      <c r="C33" s="2"/>
      <c r="D33" s="2"/>
      <c r="E33" s="2"/>
    </row>
    <row r="34" spans="1:5" ht="15.75" x14ac:dyDescent="0.25">
      <c r="A34" s="20"/>
      <c r="B34" s="20"/>
      <c r="C34" s="2"/>
      <c r="D34" s="2"/>
      <c r="E34" s="2"/>
    </row>
    <row r="35" spans="1:5" ht="15.75" x14ac:dyDescent="0.25">
      <c r="A35" s="20"/>
      <c r="B35" s="20"/>
      <c r="C35" s="2"/>
      <c r="D35" s="2"/>
      <c r="E35" s="2"/>
    </row>
    <row r="36" spans="1:5" ht="15.75" x14ac:dyDescent="0.25">
      <c r="A36" s="20"/>
      <c r="B36" s="20"/>
      <c r="C36" s="2"/>
      <c r="D36" s="2"/>
      <c r="E36" s="2"/>
    </row>
    <row r="37" spans="1:5" ht="15.75" x14ac:dyDescent="0.25">
      <c r="A37" s="20"/>
      <c r="B37" s="20"/>
      <c r="C37" s="2"/>
      <c r="D37" s="2"/>
      <c r="E37" s="2"/>
    </row>
    <row r="38" spans="1:5" ht="15.75" x14ac:dyDescent="0.25">
      <c r="A38" s="20"/>
      <c r="B38" s="20"/>
      <c r="C38" s="2"/>
      <c r="D38" s="2"/>
      <c r="E38" s="2"/>
    </row>
    <row r="39" spans="1:5" ht="15.75" x14ac:dyDescent="0.25">
      <c r="A39" s="20"/>
      <c r="B39" s="20"/>
      <c r="C39" s="2"/>
      <c r="D39" s="2"/>
      <c r="E39" s="2"/>
    </row>
    <row r="40" spans="1:5" ht="15" x14ac:dyDescent="0.25">
      <c r="B40" s="86"/>
    </row>
    <row r="41" spans="1:5" ht="15" x14ac:dyDescent="0.25">
      <c r="B41" s="86"/>
    </row>
    <row r="42" spans="1:5" ht="15" x14ac:dyDescent="0.25">
      <c r="B42" s="86"/>
    </row>
    <row r="43" spans="1:5" ht="15" x14ac:dyDescent="0.25">
      <c r="B43" s="86"/>
    </row>
    <row r="44" spans="1:5" ht="15" x14ac:dyDescent="0.25">
      <c r="B44" s="86"/>
    </row>
    <row r="45" spans="1:5" ht="15" x14ac:dyDescent="0.25">
      <c r="B45" s="86"/>
    </row>
    <row r="46" spans="1:5" ht="15" x14ac:dyDescent="0.25">
      <c r="B46" s="86"/>
    </row>
    <row r="47" spans="1:5" ht="15" x14ac:dyDescent="0.25">
      <c r="B47" s="86"/>
    </row>
    <row r="48" spans="1:5" ht="15" x14ac:dyDescent="0.25">
      <c r="B48" s="86"/>
    </row>
    <row r="49" spans="2:2" ht="15" x14ac:dyDescent="0.25">
      <c r="B49" s="86"/>
    </row>
    <row r="50" spans="2:2" ht="15" x14ac:dyDescent="0.25">
      <c r="B50" s="86"/>
    </row>
    <row r="51" spans="2:2" ht="15" x14ac:dyDescent="0.25">
      <c r="B51" s="86"/>
    </row>
    <row r="52" spans="2:2" ht="15" x14ac:dyDescent="0.25">
      <c r="B52" s="86"/>
    </row>
    <row r="53" spans="2:2" ht="15" x14ac:dyDescent="0.25">
      <c r="B53" s="86"/>
    </row>
    <row r="54" spans="2:2" ht="15" x14ac:dyDescent="0.25">
      <c r="B54" s="86"/>
    </row>
    <row r="55" spans="2:2" ht="15" x14ac:dyDescent="0.25">
      <c r="B55" s="86"/>
    </row>
    <row r="56" spans="2:2" ht="15" x14ac:dyDescent="0.25">
      <c r="B56" s="86"/>
    </row>
    <row r="57" spans="2:2" ht="15" x14ac:dyDescent="0.25">
      <c r="B57" s="86"/>
    </row>
    <row r="58" spans="2:2" ht="15" x14ac:dyDescent="0.25">
      <c r="B58" s="86"/>
    </row>
    <row r="59" spans="2:2" ht="15" x14ac:dyDescent="0.25">
      <c r="B59" s="86"/>
    </row>
    <row r="60" spans="2:2" ht="15" x14ac:dyDescent="0.25">
      <c r="B60" s="86"/>
    </row>
    <row r="61" spans="2:2" ht="15" x14ac:dyDescent="0.25">
      <c r="B61" s="86"/>
    </row>
    <row r="62" spans="2:2" ht="15" x14ac:dyDescent="0.25">
      <c r="B62" s="86"/>
    </row>
    <row r="63" spans="2:2" ht="15" x14ac:dyDescent="0.25">
      <c r="B63" s="86"/>
    </row>
    <row r="64" spans="2:2" ht="15" x14ac:dyDescent="0.25">
      <c r="B64" s="86"/>
    </row>
    <row r="65" spans="2:2" ht="15" x14ac:dyDescent="0.25">
      <c r="B65" s="86"/>
    </row>
    <row r="66" spans="2:2" ht="15" x14ac:dyDescent="0.25">
      <c r="B66" s="86"/>
    </row>
    <row r="67" spans="2:2" ht="15" x14ac:dyDescent="0.25">
      <c r="B67" s="86"/>
    </row>
    <row r="68" spans="2:2" ht="15" x14ac:dyDescent="0.25">
      <c r="B68" s="86"/>
    </row>
    <row r="69" spans="2:2" ht="15" x14ac:dyDescent="0.25">
      <c r="B69" s="86"/>
    </row>
    <row r="70" spans="2:2" ht="15" x14ac:dyDescent="0.25">
      <c r="B70" s="86"/>
    </row>
    <row r="71" spans="2:2" ht="15" x14ac:dyDescent="0.25">
      <c r="B71" s="86"/>
    </row>
    <row r="72" spans="2:2" ht="15" x14ac:dyDescent="0.25">
      <c r="B72" s="86"/>
    </row>
    <row r="73" spans="2:2" ht="15" x14ac:dyDescent="0.25">
      <c r="B73" s="86"/>
    </row>
    <row r="74" spans="2:2" ht="15" x14ac:dyDescent="0.25">
      <c r="B74" s="86"/>
    </row>
    <row r="75" spans="2:2" ht="15" x14ac:dyDescent="0.25">
      <c r="B75" s="86"/>
    </row>
    <row r="76" spans="2:2" ht="15" x14ac:dyDescent="0.25">
      <c r="B76" s="86"/>
    </row>
    <row r="77" spans="2:2" ht="15" x14ac:dyDescent="0.25">
      <c r="B77" s="86"/>
    </row>
    <row r="78" spans="2:2" ht="15" x14ac:dyDescent="0.25">
      <c r="B78" s="86"/>
    </row>
    <row r="79" spans="2:2" ht="15" x14ac:dyDescent="0.25">
      <c r="B79" s="86"/>
    </row>
    <row r="80" spans="2:2" ht="15" x14ac:dyDescent="0.25">
      <c r="B80" s="86"/>
    </row>
    <row r="81" spans="2:2" ht="15" x14ac:dyDescent="0.25">
      <c r="B81" s="86"/>
    </row>
    <row r="82" spans="2:2" ht="15" x14ac:dyDescent="0.25">
      <c r="B82" s="86"/>
    </row>
    <row r="83" spans="2:2" ht="15" x14ac:dyDescent="0.25">
      <c r="B83" s="86"/>
    </row>
    <row r="84" spans="2:2" ht="15" x14ac:dyDescent="0.25">
      <c r="B84" s="86"/>
    </row>
    <row r="85" spans="2:2" ht="15" x14ac:dyDescent="0.25">
      <c r="B85" s="86"/>
    </row>
    <row r="86" spans="2:2" ht="15" x14ac:dyDescent="0.25">
      <c r="B86" s="86"/>
    </row>
    <row r="87" spans="2:2" ht="15" x14ac:dyDescent="0.25">
      <c r="B87" s="86"/>
    </row>
    <row r="88" spans="2:2" ht="15" x14ac:dyDescent="0.25">
      <c r="B88" s="86"/>
    </row>
    <row r="89" spans="2:2" ht="15" x14ac:dyDescent="0.25">
      <c r="B89" s="86"/>
    </row>
    <row r="90" spans="2:2" ht="15" x14ac:dyDescent="0.25">
      <c r="B90" s="86"/>
    </row>
    <row r="91" spans="2:2" ht="15" x14ac:dyDescent="0.25">
      <c r="B91" s="86"/>
    </row>
    <row r="92" spans="2:2" ht="15" x14ac:dyDescent="0.25">
      <c r="B92" s="86"/>
    </row>
    <row r="93" spans="2:2" ht="15" x14ac:dyDescent="0.25">
      <c r="B93" s="86"/>
    </row>
    <row r="94" spans="2:2" ht="15" x14ac:dyDescent="0.25">
      <c r="B94" s="86"/>
    </row>
    <row r="95" spans="2:2" ht="15" x14ac:dyDescent="0.25">
      <c r="B95" s="86"/>
    </row>
    <row r="96" spans="2:2" ht="15" x14ac:dyDescent="0.25">
      <c r="B96" s="86"/>
    </row>
    <row r="97" spans="2:2" ht="15" x14ac:dyDescent="0.25">
      <c r="B97" s="86"/>
    </row>
    <row r="98" spans="2:2" ht="15" x14ac:dyDescent="0.25">
      <c r="B98" s="86"/>
    </row>
    <row r="99" spans="2:2" ht="15" x14ac:dyDescent="0.25">
      <c r="B99" s="86"/>
    </row>
    <row r="100" spans="2:2" ht="15" x14ac:dyDescent="0.25">
      <c r="B100" s="86"/>
    </row>
    <row r="101" spans="2:2" ht="15" x14ac:dyDescent="0.25">
      <c r="B101" s="86"/>
    </row>
    <row r="102" spans="2:2" ht="15" x14ac:dyDescent="0.25">
      <c r="B102" s="86"/>
    </row>
    <row r="103" spans="2:2" ht="15" x14ac:dyDescent="0.25">
      <c r="B103" s="86"/>
    </row>
    <row r="104" spans="2:2" ht="15" x14ac:dyDescent="0.25">
      <c r="B104" s="86"/>
    </row>
    <row r="105" spans="2:2" ht="15" x14ac:dyDescent="0.25">
      <c r="B105" s="86"/>
    </row>
    <row r="106" spans="2:2" ht="15" x14ac:dyDescent="0.25">
      <c r="B106" s="86"/>
    </row>
    <row r="107" spans="2:2" ht="15" x14ac:dyDescent="0.25">
      <c r="B107" s="86"/>
    </row>
    <row r="108" spans="2:2" ht="15" x14ac:dyDescent="0.25">
      <c r="B108" s="86"/>
    </row>
    <row r="109" spans="2:2" ht="15" x14ac:dyDescent="0.25">
      <c r="B109" s="86"/>
    </row>
    <row r="110" spans="2:2" ht="15" x14ac:dyDescent="0.25">
      <c r="B110" s="86"/>
    </row>
    <row r="111" spans="2:2" ht="15" x14ac:dyDescent="0.25">
      <c r="B111" s="86"/>
    </row>
    <row r="112" spans="2:2" ht="15" x14ac:dyDescent="0.25">
      <c r="B112" s="86"/>
    </row>
    <row r="113" spans="2:2" ht="15" x14ac:dyDescent="0.25">
      <c r="B113" s="86"/>
    </row>
    <row r="114" spans="2:2" ht="15" x14ac:dyDescent="0.25">
      <c r="B114" s="86"/>
    </row>
    <row r="115" spans="2:2" ht="15" x14ac:dyDescent="0.25">
      <c r="B115" s="86"/>
    </row>
    <row r="116" spans="2:2" ht="15" x14ac:dyDescent="0.25">
      <c r="B116" s="86"/>
    </row>
    <row r="117" spans="2:2" ht="15" x14ac:dyDescent="0.25">
      <c r="B117" s="86"/>
    </row>
    <row r="118" spans="2:2" ht="15" x14ac:dyDescent="0.25">
      <c r="B118" s="86"/>
    </row>
    <row r="119" spans="2:2" ht="15" x14ac:dyDescent="0.25">
      <c r="B119" s="86"/>
    </row>
    <row r="120" spans="2:2" ht="15" x14ac:dyDescent="0.25">
      <c r="B120" s="86"/>
    </row>
    <row r="121" spans="2:2" ht="15" x14ac:dyDescent="0.25">
      <c r="B121" s="86"/>
    </row>
    <row r="122" spans="2:2" ht="15" x14ac:dyDescent="0.25">
      <c r="B122" s="86"/>
    </row>
    <row r="123" spans="2:2" ht="15" x14ac:dyDescent="0.25">
      <c r="B123" s="86"/>
    </row>
    <row r="124" spans="2:2" ht="15" x14ac:dyDescent="0.25">
      <c r="B124" s="86"/>
    </row>
    <row r="125" spans="2:2" ht="15" x14ac:dyDescent="0.25">
      <c r="B125" s="86"/>
    </row>
    <row r="126" spans="2:2" ht="15" x14ac:dyDescent="0.25">
      <c r="B126" s="86"/>
    </row>
    <row r="127" spans="2:2" ht="15" x14ac:dyDescent="0.25">
      <c r="B127" s="86"/>
    </row>
    <row r="128" spans="2:2" ht="15" x14ac:dyDescent="0.25">
      <c r="B128" s="86"/>
    </row>
    <row r="129" spans="2:2" ht="15" x14ac:dyDescent="0.25">
      <c r="B129" s="86"/>
    </row>
    <row r="130" spans="2:2" ht="15" x14ac:dyDescent="0.25">
      <c r="B130" s="86"/>
    </row>
    <row r="131" spans="2:2" ht="15" x14ac:dyDescent="0.25">
      <c r="B131" s="86"/>
    </row>
    <row r="132" spans="2:2" ht="15" x14ac:dyDescent="0.25">
      <c r="B132" s="86"/>
    </row>
    <row r="133" spans="2:2" ht="15" x14ac:dyDescent="0.25">
      <c r="B133" s="86"/>
    </row>
    <row r="134" spans="2:2" ht="15" x14ac:dyDescent="0.25">
      <c r="B134" s="86"/>
    </row>
    <row r="135" spans="2:2" ht="15" x14ac:dyDescent="0.25">
      <c r="B135" s="86"/>
    </row>
    <row r="136" spans="2:2" ht="15" x14ac:dyDescent="0.25">
      <c r="B136" s="86"/>
    </row>
    <row r="137" spans="2:2" ht="15" x14ac:dyDescent="0.25">
      <c r="B137" s="86"/>
    </row>
    <row r="138" spans="2:2" ht="15" x14ac:dyDescent="0.25">
      <c r="B138" s="86"/>
    </row>
    <row r="139" spans="2:2" ht="15" x14ac:dyDescent="0.25">
      <c r="B139" s="86"/>
    </row>
    <row r="140" spans="2:2" ht="15" x14ac:dyDescent="0.25">
      <c r="B140" s="86"/>
    </row>
    <row r="141" spans="2:2" ht="15" x14ac:dyDescent="0.25">
      <c r="B141" s="86"/>
    </row>
    <row r="142" spans="2:2" ht="15" x14ac:dyDescent="0.25">
      <c r="B142" s="86"/>
    </row>
    <row r="143" spans="2:2" ht="15" x14ac:dyDescent="0.25">
      <c r="B143" s="86"/>
    </row>
    <row r="144" spans="2:2" ht="15" x14ac:dyDescent="0.25">
      <c r="B144" s="86"/>
    </row>
    <row r="145" spans="2:2" ht="15" x14ac:dyDescent="0.25">
      <c r="B145" s="86"/>
    </row>
    <row r="146" spans="2:2" ht="15" x14ac:dyDescent="0.25">
      <c r="B146" s="86"/>
    </row>
    <row r="147" spans="2:2" ht="15" x14ac:dyDescent="0.25">
      <c r="B147" s="86"/>
    </row>
    <row r="148" spans="2:2" ht="15" x14ac:dyDescent="0.25">
      <c r="B148" s="86"/>
    </row>
    <row r="149" spans="2:2" ht="15" x14ac:dyDescent="0.25">
      <c r="B149" s="86"/>
    </row>
    <row r="150" spans="2:2" ht="15" x14ac:dyDescent="0.25">
      <c r="B150" s="86"/>
    </row>
    <row r="151" spans="2:2" ht="15" x14ac:dyDescent="0.25">
      <c r="B151" s="86"/>
    </row>
    <row r="152" spans="2:2" ht="15" x14ac:dyDescent="0.25">
      <c r="B152" s="86"/>
    </row>
    <row r="153" spans="2:2" ht="15" x14ac:dyDescent="0.25">
      <c r="B153" s="86"/>
    </row>
    <row r="154" spans="2:2" ht="15" x14ac:dyDescent="0.25">
      <c r="B154" s="86"/>
    </row>
    <row r="155" spans="2:2" ht="15" x14ac:dyDescent="0.25">
      <c r="B155" s="86"/>
    </row>
    <row r="156" spans="2:2" ht="15" x14ac:dyDescent="0.25">
      <c r="B156" s="86"/>
    </row>
    <row r="157" spans="2:2" ht="15" x14ac:dyDescent="0.25">
      <c r="B157" s="86"/>
    </row>
    <row r="158" spans="2:2" ht="15" x14ac:dyDescent="0.25">
      <c r="B158" s="86"/>
    </row>
    <row r="159" spans="2:2" ht="15" x14ac:dyDescent="0.25">
      <c r="B159" s="86"/>
    </row>
    <row r="160" spans="2:2" ht="15" x14ac:dyDescent="0.25">
      <c r="B160" s="86"/>
    </row>
    <row r="161" spans="2:2" ht="15" x14ac:dyDescent="0.25">
      <c r="B161" s="86"/>
    </row>
    <row r="162" spans="2:2" ht="15" x14ac:dyDescent="0.25">
      <c r="B162" s="86"/>
    </row>
    <row r="163" spans="2:2" ht="15" x14ac:dyDescent="0.25">
      <c r="B163" s="86"/>
    </row>
    <row r="164" spans="2:2" ht="15" x14ac:dyDescent="0.25">
      <c r="B164" s="86"/>
    </row>
    <row r="165" spans="2:2" ht="15" x14ac:dyDescent="0.25">
      <c r="B165" s="86"/>
    </row>
    <row r="166" spans="2:2" ht="15" x14ac:dyDescent="0.25">
      <c r="B166" s="86"/>
    </row>
    <row r="167" spans="2:2" ht="15" x14ac:dyDescent="0.25">
      <c r="B167" s="86"/>
    </row>
    <row r="168" spans="2:2" ht="15" x14ac:dyDescent="0.25">
      <c r="B168" s="86"/>
    </row>
    <row r="169" spans="2:2" ht="15" x14ac:dyDescent="0.25">
      <c r="B169" s="86"/>
    </row>
    <row r="170" spans="2:2" ht="15" x14ac:dyDescent="0.25">
      <c r="B170" s="86"/>
    </row>
    <row r="171" spans="2:2" ht="15" x14ac:dyDescent="0.25">
      <c r="B171" s="86"/>
    </row>
    <row r="172" spans="2:2" ht="15" x14ac:dyDescent="0.25">
      <c r="B172" s="86"/>
    </row>
    <row r="173" spans="2:2" ht="15" x14ac:dyDescent="0.25">
      <c r="B173" s="86"/>
    </row>
    <row r="174" spans="2:2" ht="15" x14ac:dyDescent="0.25">
      <c r="B174" s="86"/>
    </row>
    <row r="175" spans="2:2" ht="15" x14ac:dyDescent="0.25">
      <c r="B175" s="86"/>
    </row>
    <row r="176" spans="2:2" ht="15" x14ac:dyDescent="0.25">
      <c r="B176" s="86"/>
    </row>
    <row r="177" spans="2:2" ht="15" x14ac:dyDescent="0.25">
      <c r="B177" s="86"/>
    </row>
    <row r="178" spans="2:2" ht="15" x14ac:dyDescent="0.25">
      <c r="B178" s="86"/>
    </row>
    <row r="179" spans="2:2" ht="15" x14ac:dyDescent="0.25">
      <c r="B179" s="86"/>
    </row>
    <row r="180" spans="2:2" ht="15" x14ac:dyDescent="0.25">
      <c r="B180" s="86"/>
    </row>
    <row r="181" spans="2:2" ht="15" x14ac:dyDescent="0.25">
      <c r="B181" s="86"/>
    </row>
    <row r="182" spans="2:2" ht="15" x14ac:dyDescent="0.25">
      <c r="B182" s="86"/>
    </row>
    <row r="183" spans="2:2" ht="15" x14ac:dyDescent="0.25">
      <c r="B183" s="86"/>
    </row>
    <row r="184" spans="2:2" ht="15" x14ac:dyDescent="0.25">
      <c r="B184" s="86"/>
    </row>
    <row r="185" spans="2:2" ht="15" x14ac:dyDescent="0.25">
      <c r="B185" s="86"/>
    </row>
    <row r="186" spans="2:2" ht="15" x14ac:dyDescent="0.25">
      <c r="B186" s="86"/>
    </row>
    <row r="187" spans="2:2" ht="15" x14ac:dyDescent="0.25">
      <c r="B187" s="86"/>
    </row>
    <row r="188" spans="2:2" ht="15" x14ac:dyDescent="0.25">
      <c r="B188" s="86"/>
    </row>
    <row r="189" spans="2:2" ht="15" x14ac:dyDescent="0.25">
      <c r="B189" s="86"/>
    </row>
    <row r="190" spans="2:2" ht="15" x14ac:dyDescent="0.25">
      <c r="B190" s="86"/>
    </row>
    <row r="191" spans="2:2" ht="15" x14ac:dyDescent="0.25">
      <c r="B191" s="86"/>
    </row>
    <row r="192" spans="2:2" ht="15" x14ac:dyDescent="0.25">
      <c r="B192" s="86"/>
    </row>
    <row r="193" spans="2:2" ht="15" x14ac:dyDescent="0.25">
      <c r="B193" s="86"/>
    </row>
    <row r="194" spans="2:2" ht="15" x14ac:dyDescent="0.25">
      <c r="B194" s="86"/>
    </row>
    <row r="195" spans="2:2" ht="15" x14ac:dyDescent="0.25">
      <c r="B195" s="86"/>
    </row>
    <row r="196" spans="2:2" ht="15" x14ac:dyDescent="0.25">
      <c r="B196" s="86"/>
    </row>
    <row r="197" spans="2:2" ht="15" x14ac:dyDescent="0.25">
      <c r="B197" s="86"/>
    </row>
    <row r="198" spans="2:2" ht="15" x14ac:dyDescent="0.25">
      <c r="B198" s="86"/>
    </row>
    <row r="199" spans="2:2" ht="15" x14ac:dyDescent="0.25">
      <c r="B199" s="86"/>
    </row>
    <row r="200" spans="2:2" ht="15" x14ac:dyDescent="0.25">
      <c r="B200" s="86"/>
    </row>
    <row r="201" spans="2:2" ht="15" x14ac:dyDescent="0.25">
      <c r="B201" s="86"/>
    </row>
    <row r="202" spans="2:2" ht="15" x14ac:dyDescent="0.25">
      <c r="B202" s="86"/>
    </row>
    <row r="203" spans="2:2" ht="15" x14ac:dyDescent="0.25">
      <c r="B203" s="86"/>
    </row>
    <row r="204" spans="2:2" ht="15" x14ac:dyDescent="0.25">
      <c r="B204" s="86"/>
    </row>
  </sheetData>
  <mergeCells count="1">
    <mergeCell ref="B27:E27"/>
  </mergeCells>
  <phoneticPr fontId="0" type="noConversion"/>
  <printOptions horizontalCentered="1" verticalCentered="1"/>
  <pageMargins left="0.19685039370078741" right="0.78740157480314965" top="0.78740157480314965" bottom="0.19685039370078741" header="0.51181102362204722" footer="0.51181102362204722"/>
  <pageSetup paperSize="9" orientation="portrait" horizontalDpi="4294967292" r:id="rId1"/>
  <headerFooter alignWithMargins="0">
    <oddFooter xml:space="preserve">&amp;C&amp;"Arial,Bold"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305"/>
  <sheetViews>
    <sheetView rightToLeft="1" topLeftCell="A21" workbookViewId="0">
      <selection activeCell="H38" sqref="H38"/>
    </sheetView>
  </sheetViews>
  <sheetFormatPr baseColWidth="10" defaultColWidth="11.42578125" defaultRowHeight="12.75" x14ac:dyDescent="0.2"/>
  <cols>
    <col min="1" max="1" width="16.5703125" style="256" customWidth="1"/>
    <col min="2" max="2" width="29" style="256" customWidth="1"/>
    <col min="3" max="3" width="11.42578125" style="256"/>
    <col min="4" max="4" width="17" style="256" customWidth="1"/>
    <col min="5" max="5" width="15.140625" style="256" customWidth="1"/>
    <col min="6" max="16384" width="11.42578125" style="256"/>
  </cols>
  <sheetData>
    <row r="1" spans="1:5" ht="22.5" x14ac:dyDescent="0.2">
      <c r="A1" s="254" t="s">
        <v>0</v>
      </c>
      <c r="B1" s="255"/>
      <c r="C1" s="255"/>
      <c r="D1" s="255"/>
      <c r="E1" s="255"/>
    </row>
    <row r="2" spans="1:5" ht="22.5" x14ac:dyDescent="0.2">
      <c r="A2" s="254" t="s">
        <v>130</v>
      </c>
      <c r="B2" s="257"/>
      <c r="C2" s="255"/>
      <c r="D2" s="255"/>
      <c r="E2" s="255"/>
    </row>
    <row r="3" spans="1:5" ht="16.5" thickBot="1" x14ac:dyDescent="0.25">
      <c r="A3" s="258"/>
      <c r="B3" s="258"/>
      <c r="C3" s="258"/>
      <c r="D3" s="258"/>
      <c r="E3" s="258"/>
    </row>
    <row r="4" spans="1:5" ht="39.950000000000003" customHeight="1" thickTop="1" thickBot="1" x14ac:dyDescent="0.25">
      <c r="A4" s="212" t="s">
        <v>1</v>
      </c>
      <c r="B4" s="213" t="s">
        <v>2</v>
      </c>
      <c r="C4" s="213"/>
      <c r="D4" s="214"/>
      <c r="E4" s="215" t="s">
        <v>3</v>
      </c>
    </row>
    <row r="5" spans="1:5" ht="30" customHeight="1" thickBot="1" x14ac:dyDescent="0.25">
      <c r="A5" s="294"/>
      <c r="B5" s="217" t="s">
        <v>4</v>
      </c>
      <c r="C5" s="217" t="s">
        <v>5</v>
      </c>
      <c r="D5" s="217" t="s">
        <v>6</v>
      </c>
      <c r="E5" s="218" t="s">
        <v>7</v>
      </c>
    </row>
    <row r="6" spans="1:5" ht="20.100000000000001" customHeight="1" thickTop="1" x14ac:dyDescent="0.2">
      <c r="A6" s="330" t="s">
        <v>40</v>
      </c>
      <c r="B6" s="260" t="s">
        <v>8</v>
      </c>
      <c r="C6" s="231">
        <v>195</v>
      </c>
      <c r="D6" s="231">
        <v>5</v>
      </c>
      <c r="E6" s="232">
        <f>4*C6</f>
        <v>780</v>
      </c>
    </row>
    <row r="7" spans="1:5" ht="20.100000000000001" customHeight="1" x14ac:dyDescent="0.2">
      <c r="A7" s="332"/>
      <c r="B7" s="261" t="s">
        <v>9</v>
      </c>
      <c r="C7" s="231">
        <v>52</v>
      </c>
      <c r="D7" s="231">
        <v>0</v>
      </c>
      <c r="E7" s="232">
        <v>104</v>
      </c>
    </row>
    <row r="8" spans="1:5" ht="20.100000000000001" customHeight="1" x14ac:dyDescent="0.2">
      <c r="A8" s="332"/>
      <c r="B8" s="260" t="s">
        <v>117</v>
      </c>
      <c r="C8" s="231">
        <v>8</v>
      </c>
      <c r="D8" s="231">
        <v>0</v>
      </c>
      <c r="E8" s="232">
        <v>88</v>
      </c>
    </row>
    <row r="9" spans="1:5" ht="18.75" customHeight="1" thickBot="1" x14ac:dyDescent="0.25">
      <c r="A9" s="331"/>
      <c r="B9" s="261" t="s">
        <v>102</v>
      </c>
      <c r="C9" s="231">
        <v>1</v>
      </c>
      <c r="D9" s="231">
        <v>0</v>
      </c>
      <c r="E9" s="232">
        <v>15</v>
      </c>
    </row>
    <row r="10" spans="1:5" ht="18.75" customHeight="1" x14ac:dyDescent="0.2">
      <c r="A10" s="330" t="s">
        <v>142</v>
      </c>
      <c r="B10" s="260" t="s">
        <v>8</v>
      </c>
      <c r="C10" s="296">
        <v>16</v>
      </c>
      <c r="D10" s="231">
        <v>0</v>
      </c>
      <c r="E10" s="298">
        <v>64</v>
      </c>
    </row>
    <row r="11" spans="1:5" ht="18.75" customHeight="1" thickBot="1" x14ac:dyDescent="0.25">
      <c r="A11" s="331"/>
      <c r="B11" s="293" t="s">
        <v>9</v>
      </c>
      <c r="C11" s="297">
        <v>18</v>
      </c>
      <c r="D11" s="231">
        <v>0</v>
      </c>
      <c r="E11" s="299">
        <v>36</v>
      </c>
    </row>
    <row r="12" spans="1:5" ht="20.100000000000001" customHeight="1" x14ac:dyDescent="0.2">
      <c r="A12" s="267"/>
      <c r="B12" s="260" t="s">
        <v>8</v>
      </c>
      <c r="C12" s="231">
        <v>20</v>
      </c>
      <c r="D12" s="231">
        <v>3</v>
      </c>
      <c r="E12" s="232">
        <v>80</v>
      </c>
    </row>
    <row r="13" spans="1:5" ht="20.100000000000001" customHeight="1" thickBot="1" x14ac:dyDescent="0.25">
      <c r="A13" s="268" t="s">
        <v>41</v>
      </c>
      <c r="B13" s="261" t="s">
        <v>9</v>
      </c>
      <c r="C13" s="265">
        <v>15</v>
      </c>
      <c r="D13" s="265">
        <v>0</v>
      </c>
      <c r="E13" s="266">
        <v>30</v>
      </c>
    </row>
    <row r="14" spans="1:5" ht="20.100000000000001" customHeight="1" x14ac:dyDescent="0.2">
      <c r="A14" s="259" t="s">
        <v>42</v>
      </c>
      <c r="B14" s="260" t="s">
        <v>8</v>
      </c>
      <c r="C14" s="231">
        <v>148</v>
      </c>
      <c r="D14" s="231">
        <v>4</v>
      </c>
      <c r="E14" s="232">
        <f>4*C14</f>
        <v>592</v>
      </c>
    </row>
    <row r="15" spans="1:5" ht="20.100000000000001" customHeight="1" x14ac:dyDescent="0.2">
      <c r="A15" s="259"/>
      <c r="B15" s="261" t="s">
        <v>9</v>
      </c>
      <c r="C15" s="231">
        <v>54</v>
      </c>
      <c r="D15" s="231">
        <v>0</v>
      </c>
      <c r="E15" s="232">
        <v>108</v>
      </c>
    </row>
    <row r="16" spans="1:5" ht="20.100000000000001" customHeight="1" x14ac:dyDescent="0.2">
      <c r="A16" s="259"/>
      <c r="B16" s="261" t="s">
        <v>12</v>
      </c>
      <c r="C16" s="231">
        <v>14</v>
      </c>
      <c r="D16" s="231">
        <v>2</v>
      </c>
      <c r="E16" s="232">
        <v>224</v>
      </c>
    </row>
    <row r="17" spans="1:5" ht="20.100000000000001" customHeight="1" thickBot="1" x14ac:dyDescent="0.25">
      <c r="A17" s="263"/>
      <c r="B17" s="264" t="s">
        <v>102</v>
      </c>
      <c r="C17" s="229">
        <v>1</v>
      </c>
      <c r="D17" s="229">
        <v>0</v>
      </c>
      <c r="E17" s="230">
        <v>15</v>
      </c>
    </row>
    <row r="18" spans="1:5" ht="20.100000000000001" customHeight="1" x14ac:dyDescent="0.2">
      <c r="A18" s="259" t="s">
        <v>43</v>
      </c>
      <c r="B18" s="260" t="s">
        <v>8</v>
      </c>
      <c r="C18" s="231">
        <v>239</v>
      </c>
      <c r="D18" s="231">
        <v>16</v>
      </c>
      <c r="E18" s="232">
        <f>C18*4</f>
        <v>956</v>
      </c>
    </row>
    <row r="19" spans="1:5" ht="20.100000000000001" customHeight="1" x14ac:dyDescent="0.2">
      <c r="A19" s="259"/>
      <c r="B19" s="261" t="s">
        <v>9</v>
      </c>
      <c r="C19" s="231">
        <v>125</v>
      </c>
      <c r="D19" s="231">
        <v>0</v>
      </c>
      <c r="E19" s="232">
        <v>250</v>
      </c>
    </row>
    <row r="20" spans="1:5" ht="20.100000000000001" customHeight="1" x14ac:dyDescent="0.2">
      <c r="A20" s="259"/>
      <c r="B20" s="261" t="s">
        <v>12</v>
      </c>
      <c r="C20" s="231">
        <v>71</v>
      </c>
      <c r="D20" s="231">
        <v>4</v>
      </c>
      <c r="E20" s="232">
        <f>16*C20</f>
        <v>1136</v>
      </c>
    </row>
    <row r="21" spans="1:5" ht="20.100000000000001" customHeight="1" thickBot="1" x14ac:dyDescent="0.25">
      <c r="A21" s="259"/>
      <c r="B21" s="264" t="s">
        <v>102</v>
      </c>
      <c r="C21" s="221">
        <v>9</v>
      </c>
      <c r="D21" s="221">
        <v>0</v>
      </c>
      <c r="E21" s="222">
        <f>15*9</f>
        <v>135</v>
      </c>
    </row>
    <row r="22" spans="1:5" ht="20.100000000000001" customHeight="1" thickBot="1" x14ac:dyDescent="0.25">
      <c r="A22" s="259"/>
      <c r="B22" s="295" t="s">
        <v>143</v>
      </c>
      <c r="C22" s="221">
        <v>1</v>
      </c>
      <c r="D22" s="221">
        <v>0</v>
      </c>
      <c r="E22" s="222">
        <v>15</v>
      </c>
    </row>
    <row r="23" spans="1:5" ht="20.100000000000001" customHeight="1" thickBot="1" x14ac:dyDescent="0.65">
      <c r="A23" s="259"/>
      <c r="B23" s="262" t="s">
        <v>117</v>
      </c>
      <c r="C23" s="221">
        <v>19</v>
      </c>
      <c r="D23" s="221">
        <v>0</v>
      </c>
      <c r="E23" s="222">
        <v>209</v>
      </c>
    </row>
    <row r="24" spans="1:5" ht="20.100000000000001" customHeight="1" thickBot="1" x14ac:dyDescent="0.25">
      <c r="A24" s="269" t="s">
        <v>44</v>
      </c>
      <c r="B24" s="270" t="s">
        <v>8</v>
      </c>
      <c r="C24" s="271">
        <v>36</v>
      </c>
      <c r="D24" s="271">
        <v>0</v>
      </c>
      <c r="E24" s="272">
        <f>C24*4</f>
        <v>144</v>
      </c>
    </row>
    <row r="25" spans="1:5" ht="20.100000000000001" customHeight="1" thickBot="1" x14ac:dyDescent="0.25">
      <c r="A25" s="259"/>
      <c r="B25" s="264" t="s">
        <v>9</v>
      </c>
      <c r="C25" s="229">
        <v>19</v>
      </c>
      <c r="D25" s="271">
        <v>3</v>
      </c>
      <c r="E25" s="272">
        <v>38</v>
      </c>
    </row>
    <row r="26" spans="1:5" ht="20.100000000000001" customHeight="1" thickBot="1" x14ac:dyDescent="0.25">
      <c r="A26" s="263"/>
      <c r="B26" s="273" t="s">
        <v>94</v>
      </c>
      <c r="C26" s="229">
        <v>8</v>
      </c>
      <c r="D26" s="271">
        <v>0</v>
      </c>
      <c r="E26" s="272">
        <v>88</v>
      </c>
    </row>
    <row r="27" spans="1:5" ht="20.100000000000001" customHeight="1" x14ac:dyDescent="0.2">
      <c r="A27" s="274"/>
      <c r="B27" s="260" t="s">
        <v>8</v>
      </c>
      <c r="C27" s="245">
        <f>C24+C18+C14+C12+C6+C10</f>
        <v>654</v>
      </c>
      <c r="D27" s="245">
        <f>D24+D18+D14+D12+D6+D10</f>
        <v>28</v>
      </c>
      <c r="E27" s="245">
        <f t="shared" ref="E27" si="0">E24+E18+E14+E12+E6+E10</f>
        <v>2616</v>
      </c>
    </row>
    <row r="28" spans="1:5" ht="20.100000000000001" customHeight="1" x14ac:dyDescent="0.2">
      <c r="A28" s="274"/>
      <c r="B28" s="261" t="s">
        <v>9</v>
      </c>
      <c r="C28" s="247">
        <f>C19+C15+C13+C7+C25+C11</f>
        <v>283</v>
      </c>
      <c r="D28" s="247">
        <f>D26+D19+D15+D13+D7+D25+D11</f>
        <v>3</v>
      </c>
      <c r="E28" s="247">
        <f>E19+E15+E13+E7+E25+E11</f>
        <v>566</v>
      </c>
    </row>
    <row r="29" spans="1:5" ht="20.100000000000001" customHeight="1" x14ac:dyDescent="0.2">
      <c r="A29" s="274" t="s">
        <v>19</v>
      </c>
      <c r="B29" s="261" t="s">
        <v>12</v>
      </c>
      <c r="C29" s="247">
        <f>C20+C16</f>
        <v>85</v>
      </c>
      <c r="D29" s="247">
        <f>D20+D16</f>
        <v>6</v>
      </c>
      <c r="E29" s="247">
        <f t="shared" ref="E29" si="1">E20+E16</f>
        <v>1360</v>
      </c>
    </row>
    <row r="30" spans="1:5" ht="20.100000000000001" customHeight="1" x14ac:dyDescent="0.2">
      <c r="A30" s="274"/>
      <c r="B30" s="261" t="s">
        <v>11</v>
      </c>
      <c r="C30" s="247">
        <f>C21+C17+C9</f>
        <v>11</v>
      </c>
      <c r="D30" s="247">
        <f>D21+D17+D9</f>
        <v>0</v>
      </c>
      <c r="E30" s="247">
        <f>E21+E17+E9</f>
        <v>165</v>
      </c>
    </row>
    <row r="31" spans="1:5" ht="20.100000000000001" customHeight="1" thickBot="1" x14ac:dyDescent="0.25">
      <c r="A31" s="274"/>
      <c r="B31" s="295" t="s">
        <v>143</v>
      </c>
      <c r="C31" s="275">
        <v>1</v>
      </c>
      <c r="D31" s="275">
        <v>0</v>
      </c>
      <c r="E31" s="247">
        <v>15</v>
      </c>
    </row>
    <row r="32" spans="1:5" ht="20.100000000000001" customHeight="1" thickBot="1" x14ac:dyDescent="0.65">
      <c r="A32" s="259"/>
      <c r="B32" s="262" t="s">
        <v>117</v>
      </c>
      <c r="C32" s="275">
        <f>C23+C26+C8</f>
        <v>35</v>
      </c>
      <c r="D32" s="275">
        <v>0</v>
      </c>
      <c r="E32" s="276">
        <f>E26+E23+E8</f>
        <v>385</v>
      </c>
    </row>
    <row r="33" spans="1:5" ht="15" customHeight="1" thickBot="1" x14ac:dyDescent="0.25">
      <c r="A33" s="277" t="s">
        <v>20</v>
      </c>
      <c r="B33" s="278"/>
      <c r="C33" s="279">
        <f>SUM(C27:C32)</f>
        <v>1069</v>
      </c>
      <c r="D33" s="279">
        <f>SUM(D27:D32)</f>
        <v>37</v>
      </c>
      <c r="E33" s="279">
        <f>SUM(E27:E32)</f>
        <v>5107</v>
      </c>
    </row>
    <row r="34" spans="1:5" ht="15" customHeight="1" thickTop="1" x14ac:dyDescent="0.2">
      <c r="A34" s="280"/>
      <c r="B34" s="329"/>
      <c r="C34" s="329"/>
      <c r="D34" s="329"/>
      <c r="E34" s="329"/>
    </row>
    <row r="35" spans="1:5" ht="15" customHeight="1" x14ac:dyDescent="0.2">
      <c r="A35" s="280"/>
      <c r="B35" s="281"/>
      <c r="C35" s="258"/>
      <c r="D35" s="258"/>
      <c r="E35" s="258"/>
    </row>
    <row r="36" spans="1:5" ht="15" x14ac:dyDescent="0.2">
      <c r="B36" s="282"/>
    </row>
    <row r="37" spans="1:5" ht="15" x14ac:dyDescent="0.2">
      <c r="B37" s="282"/>
    </row>
    <row r="38" spans="1:5" ht="15" x14ac:dyDescent="0.2">
      <c r="B38" s="282"/>
    </row>
    <row r="39" spans="1:5" ht="15" x14ac:dyDescent="0.2">
      <c r="B39" s="282"/>
    </row>
    <row r="40" spans="1:5" ht="15" x14ac:dyDescent="0.2">
      <c r="B40" s="282"/>
    </row>
    <row r="41" spans="1:5" ht="15" x14ac:dyDescent="0.2">
      <c r="B41" s="282"/>
    </row>
    <row r="42" spans="1:5" ht="15" x14ac:dyDescent="0.2">
      <c r="B42" s="282"/>
    </row>
    <row r="43" spans="1:5" ht="15" x14ac:dyDescent="0.2">
      <c r="B43" s="282"/>
    </row>
    <row r="44" spans="1:5" ht="15" x14ac:dyDescent="0.2">
      <c r="B44" s="282"/>
    </row>
    <row r="45" spans="1:5" ht="15" x14ac:dyDescent="0.2">
      <c r="B45" s="282"/>
    </row>
    <row r="46" spans="1:5" ht="15" x14ac:dyDescent="0.2">
      <c r="B46" s="282"/>
    </row>
    <row r="47" spans="1:5" ht="15" x14ac:dyDescent="0.2">
      <c r="B47" s="282"/>
    </row>
    <row r="48" spans="1:5" ht="15" x14ac:dyDescent="0.2">
      <c r="B48" s="282"/>
    </row>
    <row r="49" spans="2:2" ht="15" x14ac:dyDescent="0.2">
      <c r="B49" s="282"/>
    </row>
    <row r="50" spans="2:2" ht="15" x14ac:dyDescent="0.2">
      <c r="B50" s="282"/>
    </row>
    <row r="51" spans="2:2" ht="15" x14ac:dyDescent="0.2">
      <c r="B51" s="282"/>
    </row>
    <row r="52" spans="2:2" ht="15" x14ac:dyDescent="0.2">
      <c r="B52" s="282"/>
    </row>
    <row r="53" spans="2:2" ht="15" x14ac:dyDescent="0.2">
      <c r="B53" s="282"/>
    </row>
    <row r="54" spans="2:2" ht="15" x14ac:dyDescent="0.2">
      <c r="B54" s="282"/>
    </row>
    <row r="55" spans="2:2" ht="15" x14ac:dyDescent="0.2">
      <c r="B55" s="282"/>
    </row>
    <row r="56" spans="2:2" ht="15" x14ac:dyDescent="0.2">
      <c r="B56" s="282"/>
    </row>
    <row r="57" spans="2:2" ht="15" x14ac:dyDescent="0.2">
      <c r="B57" s="282"/>
    </row>
    <row r="58" spans="2:2" ht="15" x14ac:dyDescent="0.2">
      <c r="B58" s="282"/>
    </row>
    <row r="59" spans="2:2" ht="15" x14ac:dyDescent="0.2">
      <c r="B59" s="282"/>
    </row>
    <row r="60" spans="2:2" ht="15" x14ac:dyDescent="0.2">
      <c r="B60" s="282"/>
    </row>
    <row r="61" spans="2:2" ht="15" x14ac:dyDescent="0.2">
      <c r="B61" s="282"/>
    </row>
    <row r="62" spans="2:2" ht="15" x14ac:dyDescent="0.2">
      <c r="B62" s="282"/>
    </row>
    <row r="63" spans="2:2" ht="15" x14ac:dyDescent="0.2">
      <c r="B63" s="282"/>
    </row>
    <row r="64" spans="2:2" ht="15" x14ac:dyDescent="0.2">
      <c r="B64" s="282"/>
    </row>
    <row r="65" spans="2:2" ht="15" x14ac:dyDescent="0.2">
      <c r="B65" s="282"/>
    </row>
    <row r="66" spans="2:2" ht="15" x14ac:dyDescent="0.2">
      <c r="B66" s="282"/>
    </row>
    <row r="67" spans="2:2" ht="15" x14ac:dyDescent="0.2">
      <c r="B67" s="282"/>
    </row>
    <row r="68" spans="2:2" ht="15" x14ac:dyDescent="0.2">
      <c r="B68" s="282"/>
    </row>
    <row r="69" spans="2:2" ht="15" x14ac:dyDescent="0.2">
      <c r="B69" s="282"/>
    </row>
    <row r="70" spans="2:2" ht="15" x14ac:dyDescent="0.2">
      <c r="B70" s="282"/>
    </row>
    <row r="71" spans="2:2" ht="15" x14ac:dyDescent="0.2">
      <c r="B71" s="282"/>
    </row>
    <row r="72" spans="2:2" ht="15" x14ac:dyDescent="0.2">
      <c r="B72" s="282"/>
    </row>
    <row r="73" spans="2:2" ht="15" x14ac:dyDescent="0.2">
      <c r="B73" s="282"/>
    </row>
    <row r="74" spans="2:2" ht="15" x14ac:dyDescent="0.2">
      <c r="B74" s="282"/>
    </row>
    <row r="75" spans="2:2" ht="15" x14ac:dyDescent="0.2">
      <c r="B75" s="282"/>
    </row>
    <row r="76" spans="2:2" ht="15" x14ac:dyDescent="0.2">
      <c r="B76" s="282"/>
    </row>
    <row r="77" spans="2:2" ht="15" x14ac:dyDescent="0.2">
      <c r="B77" s="282"/>
    </row>
    <row r="78" spans="2:2" ht="15" x14ac:dyDescent="0.2">
      <c r="B78" s="282"/>
    </row>
    <row r="79" spans="2:2" ht="15" x14ac:dyDescent="0.2">
      <c r="B79" s="282"/>
    </row>
    <row r="80" spans="2:2" ht="15" x14ac:dyDescent="0.2">
      <c r="B80" s="282"/>
    </row>
    <row r="81" spans="2:2" ht="15" x14ac:dyDescent="0.2">
      <c r="B81" s="282"/>
    </row>
    <row r="82" spans="2:2" ht="15" x14ac:dyDescent="0.2">
      <c r="B82" s="282"/>
    </row>
    <row r="83" spans="2:2" ht="15" x14ac:dyDescent="0.2">
      <c r="B83" s="282"/>
    </row>
    <row r="84" spans="2:2" ht="15" x14ac:dyDescent="0.2">
      <c r="B84" s="282"/>
    </row>
    <row r="85" spans="2:2" ht="15" x14ac:dyDescent="0.2">
      <c r="B85" s="282"/>
    </row>
    <row r="86" spans="2:2" ht="15" x14ac:dyDescent="0.2">
      <c r="B86" s="282"/>
    </row>
    <row r="87" spans="2:2" ht="15" x14ac:dyDescent="0.2">
      <c r="B87" s="282"/>
    </row>
    <row r="88" spans="2:2" ht="15" x14ac:dyDescent="0.2">
      <c r="B88" s="282"/>
    </row>
    <row r="89" spans="2:2" ht="15" x14ac:dyDescent="0.2">
      <c r="B89" s="282"/>
    </row>
    <row r="90" spans="2:2" ht="15" x14ac:dyDescent="0.2">
      <c r="B90" s="282"/>
    </row>
    <row r="91" spans="2:2" ht="15" x14ac:dyDescent="0.2">
      <c r="B91" s="282"/>
    </row>
    <row r="92" spans="2:2" ht="15" x14ac:dyDescent="0.2">
      <c r="B92" s="282"/>
    </row>
    <row r="93" spans="2:2" ht="15" x14ac:dyDescent="0.2">
      <c r="B93" s="282"/>
    </row>
    <row r="94" spans="2:2" ht="15" x14ac:dyDescent="0.2">
      <c r="B94" s="282"/>
    </row>
    <row r="95" spans="2:2" ht="15" x14ac:dyDescent="0.2">
      <c r="B95" s="282"/>
    </row>
    <row r="96" spans="2:2" ht="15" x14ac:dyDescent="0.2">
      <c r="B96" s="282"/>
    </row>
    <row r="97" spans="2:2" ht="15" x14ac:dyDescent="0.2">
      <c r="B97" s="282"/>
    </row>
    <row r="98" spans="2:2" ht="15" x14ac:dyDescent="0.2">
      <c r="B98" s="282"/>
    </row>
    <row r="99" spans="2:2" ht="15" x14ac:dyDescent="0.2">
      <c r="B99" s="282"/>
    </row>
    <row r="100" spans="2:2" ht="15" x14ac:dyDescent="0.2">
      <c r="B100" s="282"/>
    </row>
    <row r="101" spans="2:2" ht="15" x14ac:dyDescent="0.2">
      <c r="B101" s="282"/>
    </row>
    <row r="102" spans="2:2" ht="15" x14ac:dyDescent="0.2">
      <c r="B102" s="282"/>
    </row>
    <row r="103" spans="2:2" ht="15" x14ac:dyDescent="0.2">
      <c r="B103" s="282"/>
    </row>
    <row r="104" spans="2:2" ht="15" x14ac:dyDescent="0.2">
      <c r="B104" s="282"/>
    </row>
    <row r="105" spans="2:2" ht="15" x14ac:dyDescent="0.2">
      <c r="B105" s="282"/>
    </row>
    <row r="106" spans="2:2" ht="15" x14ac:dyDescent="0.2">
      <c r="B106" s="282"/>
    </row>
    <row r="107" spans="2:2" ht="15" x14ac:dyDescent="0.2">
      <c r="B107" s="282"/>
    </row>
    <row r="108" spans="2:2" ht="15" x14ac:dyDescent="0.2">
      <c r="B108" s="282"/>
    </row>
    <row r="109" spans="2:2" ht="15" x14ac:dyDescent="0.2">
      <c r="B109" s="282"/>
    </row>
    <row r="110" spans="2:2" ht="15" x14ac:dyDescent="0.2">
      <c r="B110" s="282"/>
    </row>
    <row r="111" spans="2:2" ht="15" x14ac:dyDescent="0.2">
      <c r="B111" s="282"/>
    </row>
    <row r="112" spans="2:2" ht="15" x14ac:dyDescent="0.2">
      <c r="B112" s="282"/>
    </row>
    <row r="113" spans="2:2" ht="15" x14ac:dyDescent="0.2">
      <c r="B113" s="282"/>
    </row>
    <row r="114" spans="2:2" ht="15" x14ac:dyDescent="0.2">
      <c r="B114" s="282"/>
    </row>
    <row r="115" spans="2:2" ht="15" x14ac:dyDescent="0.2">
      <c r="B115" s="282"/>
    </row>
    <row r="116" spans="2:2" ht="15" x14ac:dyDescent="0.2">
      <c r="B116" s="282"/>
    </row>
    <row r="117" spans="2:2" ht="15" x14ac:dyDescent="0.2">
      <c r="B117" s="282"/>
    </row>
    <row r="118" spans="2:2" ht="15" x14ac:dyDescent="0.2">
      <c r="B118" s="282"/>
    </row>
    <row r="119" spans="2:2" ht="15" x14ac:dyDescent="0.2">
      <c r="B119" s="282"/>
    </row>
    <row r="120" spans="2:2" ht="15" x14ac:dyDescent="0.2">
      <c r="B120" s="282"/>
    </row>
    <row r="121" spans="2:2" ht="15" x14ac:dyDescent="0.2">
      <c r="B121" s="282"/>
    </row>
    <row r="122" spans="2:2" ht="15" x14ac:dyDescent="0.2">
      <c r="B122" s="282"/>
    </row>
    <row r="123" spans="2:2" ht="15" x14ac:dyDescent="0.2">
      <c r="B123" s="282"/>
    </row>
    <row r="124" spans="2:2" ht="15" x14ac:dyDescent="0.2">
      <c r="B124" s="282"/>
    </row>
    <row r="125" spans="2:2" ht="15" x14ac:dyDescent="0.2">
      <c r="B125" s="282"/>
    </row>
    <row r="126" spans="2:2" ht="15" x14ac:dyDescent="0.2">
      <c r="B126" s="282"/>
    </row>
    <row r="127" spans="2:2" ht="15" x14ac:dyDescent="0.2">
      <c r="B127" s="282"/>
    </row>
    <row r="128" spans="2:2" ht="15" x14ac:dyDescent="0.2">
      <c r="B128" s="282"/>
    </row>
    <row r="129" spans="2:2" ht="15" x14ac:dyDescent="0.2">
      <c r="B129" s="282"/>
    </row>
    <row r="130" spans="2:2" ht="15" x14ac:dyDescent="0.2">
      <c r="B130" s="282"/>
    </row>
    <row r="131" spans="2:2" ht="15" x14ac:dyDescent="0.2">
      <c r="B131" s="282"/>
    </row>
    <row r="132" spans="2:2" ht="15" x14ac:dyDescent="0.2">
      <c r="B132" s="282"/>
    </row>
    <row r="133" spans="2:2" ht="15" x14ac:dyDescent="0.2">
      <c r="B133" s="282"/>
    </row>
    <row r="134" spans="2:2" ht="15" x14ac:dyDescent="0.2">
      <c r="B134" s="282"/>
    </row>
    <row r="135" spans="2:2" ht="15" x14ac:dyDescent="0.2">
      <c r="B135" s="282"/>
    </row>
    <row r="136" spans="2:2" ht="15" x14ac:dyDescent="0.2">
      <c r="B136" s="282"/>
    </row>
    <row r="137" spans="2:2" ht="15" x14ac:dyDescent="0.2">
      <c r="B137" s="282"/>
    </row>
    <row r="138" spans="2:2" ht="15" x14ac:dyDescent="0.2">
      <c r="B138" s="282"/>
    </row>
    <row r="139" spans="2:2" ht="15" x14ac:dyDescent="0.2">
      <c r="B139" s="282"/>
    </row>
    <row r="140" spans="2:2" ht="15" x14ac:dyDescent="0.2">
      <c r="B140" s="282"/>
    </row>
    <row r="141" spans="2:2" ht="15" x14ac:dyDescent="0.2">
      <c r="B141" s="282"/>
    </row>
    <row r="142" spans="2:2" ht="15" x14ac:dyDescent="0.2">
      <c r="B142" s="282"/>
    </row>
    <row r="143" spans="2:2" ht="15" x14ac:dyDescent="0.2">
      <c r="B143" s="282"/>
    </row>
    <row r="144" spans="2:2" ht="15" x14ac:dyDescent="0.2">
      <c r="B144" s="282"/>
    </row>
    <row r="145" spans="2:2" ht="15" x14ac:dyDescent="0.2">
      <c r="B145" s="282"/>
    </row>
    <row r="146" spans="2:2" ht="15" x14ac:dyDescent="0.2">
      <c r="B146" s="282"/>
    </row>
    <row r="147" spans="2:2" ht="15" x14ac:dyDescent="0.2">
      <c r="B147" s="282"/>
    </row>
    <row r="148" spans="2:2" ht="15" x14ac:dyDescent="0.2">
      <c r="B148" s="282"/>
    </row>
    <row r="149" spans="2:2" ht="15" x14ac:dyDescent="0.2">
      <c r="B149" s="282"/>
    </row>
    <row r="150" spans="2:2" ht="15" x14ac:dyDescent="0.2">
      <c r="B150" s="282"/>
    </row>
    <row r="151" spans="2:2" ht="15" x14ac:dyDescent="0.2">
      <c r="B151" s="282"/>
    </row>
    <row r="152" spans="2:2" ht="15" x14ac:dyDescent="0.2">
      <c r="B152" s="282"/>
    </row>
    <row r="153" spans="2:2" ht="15" x14ac:dyDescent="0.2">
      <c r="B153" s="282"/>
    </row>
    <row r="154" spans="2:2" ht="15" x14ac:dyDescent="0.2">
      <c r="B154" s="282"/>
    </row>
    <row r="155" spans="2:2" ht="15" x14ac:dyDescent="0.2">
      <c r="B155" s="282"/>
    </row>
    <row r="156" spans="2:2" ht="15" x14ac:dyDescent="0.2">
      <c r="B156" s="282"/>
    </row>
    <row r="157" spans="2:2" ht="15" x14ac:dyDescent="0.2">
      <c r="B157" s="282"/>
    </row>
    <row r="158" spans="2:2" ht="15" x14ac:dyDescent="0.2">
      <c r="B158" s="282"/>
    </row>
    <row r="159" spans="2:2" ht="15" x14ac:dyDescent="0.2">
      <c r="B159" s="282"/>
    </row>
    <row r="160" spans="2:2" ht="15" x14ac:dyDescent="0.2">
      <c r="B160" s="282"/>
    </row>
    <row r="161" spans="2:2" ht="15" x14ac:dyDescent="0.2">
      <c r="B161" s="282"/>
    </row>
    <row r="162" spans="2:2" ht="15" x14ac:dyDescent="0.2">
      <c r="B162" s="282"/>
    </row>
    <row r="163" spans="2:2" ht="15" x14ac:dyDescent="0.2">
      <c r="B163" s="282"/>
    </row>
    <row r="164" spans="2:2" ht="15" x14ac:dyDescent="0.2">
      <c r="B164" s="282"/>
    </row>
    <row r="165" spans="2:2" ht="15" x14ac:dyDescent="0.2">
      <c r="B165" s="282"/>
    </row>
    <row r="166" spans="2:2" ht="15" x14ac:dyDescent="0.2">
      <c r="B166" s="282"/>
    </row>
    <row r="167" spans="2:2" ht="15" x14ac:dyDescent="0.2">
      <c r="B167" s="282"/>
    </row>
    <row r="168" spans="2:2" ht="15" x14ac:dyDescent="0.2">
      <c r="B168" s="282"/>
    </row>
    <row r="169" spans="2:2" ht="15" x14ac:dyDescent="0.2">
      <c r="B169" s="282"/>
    </row>
    <row r="170" spans="2:2" ht="15" x14ac:dyDescent="0.2">
      <c r="B170" s="282"/>
    </row>
    <row r="171" spans="2:2" ht="15" x14ac:dyDescent="0.2">
      <c r="B171" s="282"/>
    </row>
    <row r="172" spans="2:2" ht="15" x14ac:dyDescent="0.2">
      <c r="B172" s="282"/>
    </row>
    <row r="173" spans="2:2" ht="15" x14ac:dyDescent="0.2">
      <c r="B173" s="282"/>
    </row>
    <row r="174" spans="2:2" ht="15" x14ac:dyDescent="0.2">
      <c r="B174" s="282"/>
    </row>
    <row r="175" spans="2:2" ht="15" x14ac:dyDescent="0.2">
      <c r="B175" s="282"/>
    </row>
    <row r="176" spans="2:2" ht="15" x14ac:dyDescent="0.2">
      <c r="B176" s="282"/>
    </row>
    <row r="177" spans="2:2" ht="15" x14ac:dyDescent="0.2">
      <c r="B177" s="282"/>
    </row>
    <row r="178" spans="2:2" ht="15" x14ac:dyDescent="0.2">
      <c r="B178" s="282"/>
    </row>
    <row r="179" spans="2:2" ht="15" x14ac:dyDescent="0.2">
      <c r="B179" s="282"/>
    </row>
    <row r="180" spans="2:2" ht="15" x14ac:dyDescent="0.2">
      <c r="B180" s="282"/>
    </row>
    <row r="181" spans="2:2" ht="15" x14ac:dyDescent="0.2">
      <c r="B181" s="282"/>
    </row>
    <row r="182" spans="2:2" ht="15" x14ac:dyDescent="0.2">
      <c r="B182" s="282"/>
    </row>
    <row r="183" spans="2:2" ht="15" x14ac:dyDescent="0.2">
      <c r="B183" s="282"/>
    </row>
    <row r="184" spans="2:2" ht="15" x14ac:dyDescent="0.2">
      <c r="B184" s="282"/>
    </row>
    <row r="185" spans="2:2" ht="15" x14ac:dyDescent="0.2">
      <c r="B185" s="282"/>
    </row>
    <row r="186" spans="2:2" ht="15" x14ac:dyDescent="0.2">
      <c r="B186" s="282"/>
    </row>
    <row r="187" spans="2:2" ht="15" x14ac:dyDescent="0.2">
      <c r="B187" s="282"/>
    </row>
    <row r="188" spans="2:2" ht="15" x14ac:dyDescent="0.2">
      <c r="B188" s="282"/>
    </row>
    <row r="189" spans="2:2" ht="15" x14ac:dyDescent="0.2">
      <c r="B189" s="282"/>
    </row>
    <row r="190" spans="2:2" ht="15" x14ac:dyDescent="0.2">
      <c r="B190" s="282"/>
    </row>
    <row r="191" spans="2:2" ht="15" x14ac:dyDescent="0.2">
      <c r="B191" s="282"/>
    </row>
    <row r="192" spans="2:2" ht="15" x14ac:dyDescent="0.2">
      <c r="B192" s="282"/>
    </row>
    <row r="193" spans="2:2" ht="15" x14ac:dyDescent="0.2">
      <c r="B193" s="282"/>
    </row>
    <row r="194" spans="2:2" ht="15" x14ac:dyDescent="0.2">
      <c r="B194" s="282"/>
    </row>
    <row r="195" spans="2:2" ht="15" x14ac:dyDescent="0.2">
      <c r="B195" s="282"/>
    </row>
    <row r="196" spans="2:2" ht="15" x14ac:dyDescent="0.2">
      <c r="B196" s="282"/>
    </row>
    <row r="197" spans="2:2" ht="15" x14ac:dyDescent="0.2">
      <c r="B197" s="282"/>
    </row>
    <row r="198" spans="2:2" ht="15" x14ac:dyDescent="0.2">
      <c r="B198" s="282"/>
    </row>
    <row r="199" spans="2:2" ht="15" x14ac:dyDescent="0.2">
      <c r="B199" s="282"/>
    </row>
    <row r="200" spans="2:2" ht="15" x14ac:dyDescent="0.2">
      <c r="B200" s="282"/>
    </row>
    <row r="201" spans="2:2" ht="15" x14ac:dyDescent="0.2">
      <c r="B201" s="282"/>
    </row>
    <row r="202" spans="2:2" ht="15" x14ac:dyDescent="0.2">
      <c r="B202" s="282"/>
    </row>
    <row r="203" spans="2:2" ht="15" x14ac:dyDescent="0.2">
      <c r="B203" s="282"/>
    </row>
    <row r="204" spans="2:2" ht="15" x14ac:dyDescent="0.2">
      <c r="B204" s="282"/>
    </row>
    <row r="205" spans="2:2" ht="15" x14ac:dyDescent="0.2">
      <c r="B205" s="282"/>
    </row>
    <row r="206" spans="2:2" ht="15" x14ac:dyDescent="0.2">
      <c r="B206" s="282"/>
    </row>
    <row r="207" spans="2:2" ht="15" x14ac:dyDescent="0.2">
      <c r="B207" s="282"/>
    </row>
    <row r="208" spans="2:2" ht="15" x14ac:dyDescent="0.2">
      <c r="B208" s="282"/>
    </row>
    <row r="209" spans="2:2" ht="15" x14ac:dyDescent="0.2">
      <c r="B209" s="282"/>
    </row>
    <row r="210" spans="2:2" ht="15" x14ac:dyDescent="0.2">
      <c r="B210" s="282"/>
    </row>
    <row r="211" spans="2:2" ht="15" x14ac:dyDescent="0.2">
      <c r="B211" s="282"/>
    </row>
    <row r="212" spans="2:2" ht="15" x14ac:dyDescent="0.2">
      <c r="B212" s="282"/>
    </row>
    <row r="213" spans="2:2" ht="15" x14ac:dyDescent="0.2">
      <c r="B213" s="282"/>
    </row>
    <row r="214" spans="2:2" ht="15" x14ac:dyDescent="0.2">
      <c r="B214" s="282"/>
    </row>
    <row r="215" spans="2:2" ht="15" x14ac:dyDescent="0.2">
      <c r="B215" s="282"/>
    </row>
    <row r="216" spans="2:2" ht="15" x14ac:dyDescent="0.2">
      <c r="B216" s="282"/>
    </row>
    <row r="217" spans="2:2" ht="15" x14ac:dyDescent="0.2">
      <c r="B217" s="282"/>
    </row>
    <row r="218" spans="2:2" ht="15" x14ac:dyDescent="0.2">
      <c r="B218" s="282"/>
    </row>
    <row r="219" spans="2:2" ht="15" x14ac:dyDescent="0.2">
      <c r="B219" s="282"/>
    </row>
    <row r="220" spans="2:2" ht="15" x14ac:dyDescent="0.2">
      <c r="B220" s="282"/>
    </row>
    <row r="221" spans="2:2" ht="15" x14ac:dyDescent="0.2">
      <c r="B221" s="282"/>
    </row>
    <row r="222" spans="2:2" ht="15" x14ac:dyDescent="0.2">
      <c r="B222" s="282"/>
    </row>
    <row r="223" spans="2:2" ht="15" x14ac:dyDescent="0.2">
      <c r="B223" s="282"/>
    </row>
    <row r="224" spans="2:2" ht="15" x14ac:dyDescent="0.2">
      <c r="B224" s="282"/>
    </row>
    <row r="225" spans="2:2" ht="15" x14ac:dyDescent="0.2">
      <c r="B225" s="282"/>
    </row>
    <row r="226" spans="2:2" ht="15" x14ac:dyDescent="0.2">
      <c r="B226" s="282"/>
    </row>
    <row r="227" spans="2:2" ht="15" x14ac:dyDescent="0.2">
      <c r="B227" s="282"/>
    </row>
    <row r="228" spans="2:2" ht="15" x14ac:dyDescent="0.2">
      <c r="B228" s="282"/>
    </row>
    <row r="229" spans="2:2" ht="15" x14ac:dyDescent="0.2">
      <c r="B229" s="282"/>
    </row>
    <row r="230" spans="2:2" ht="15" x14ac:dyDescent="0.2">
      <c r="B230" s="282"/>
    </row>
    <row r="231" spans="2:2" ht="15" x14ac:dyDescent="0.2">
      <c r="B231" s="282"/>
    </row>
    <row r="232" spans="2:2" ht="15" x14ac:dyDescent="0.2">
      <c r="B232" s="282"/>
    </row>
    <row r="233" spans="2:2" ht="15" x14ac:dyDescent="0.2">
      <c r="B233" s="282"/>
    </row>
    <row r="234" spans="2:2" ht="15" x14ac:dyDescent="0.2">
      <c r="B234" s="282"/>
    </row>
    <row r="235" spans="2:2" ht="15" x14ac:dyDescent="0.2">
      <c r="B235" s="282"/>
    </row>
    <row r="236" spans="2:2" ht="15" x14ac:dyDescent="0.2">
      <c r="B236" s="282"/>
    </row>
    <row r="237" spans="2:2" ht="15" x14ac:dyDescent="0.2">
      <c r="B237" s="282"/>
    </row>
    <row r="238" spans="2:2" ht="15" x14ac:dyDescent="0.2">
      <c r="B238" s="282"/>
    </row>
    <row r="239" spans="2:2" ht="15" x14ac:dyDescent="0.2">
      <c r="B239" s="282"/>
    </row>
    <row r="240" spans="2:2" ht="15" x14ac:dyDescent="0.2">
      <c r="B240" s="282"/>
    </row>
    <row r="241" spans="2:2" ht="15" x14ac:dyDescent="0.2">
      <c r="B241" s="282"/>
    </row>
    <row r="242" spans="2:2" ht="15" x14ac:dyDescent="0.2">
      <c r="B242" s="282"/>
    </row>
    <row r="243" spans="2:2" ht="15" x14ac:dyDescent="0.2">
      <c r="B243" s="282"/>
    </row>
    <row r="244" spans="2:2" ht="15" x14ac:dyDescent="0.2">
      <c r="B244" s="282"/>
    </row>
    <row r="245" spans="2:2" ht="15" x14ac:dyDescent="0.2">
      <c r="B245" s="282"/>
    </row>
    <row r="246" spans="2:2" ht="15" x14ac:dyDescent="0.2">
      <c r="B246" s="282"/>
    </row>
    <row r="247" spans="2:2" ht="15" x14ac:dyDescent="0.2">
      <c r="B247" s="282"/>
    </row>
    <row r="248" spans="2:2" ht="15" x14ac:dyDescent="0.2">
      <c r="B248" s="282"/>
    </row>
    <row r="249" spans="2:2" ht="15" x14ac:dyDescent="0.2">
      <c r="B249" s="282"/>
    </row>
    <row r="250" spans="2:2" ht="15" x14ac:dyDescent="0.2">
      <c r="B250" s="282"/>
    </row>
    <row r="251" spans="2:2" ht="15" x14ac:dyDescent="0.2">
      <c r="B251" s="282"/>
    </row>
    <row r="252" spans="2:2" ht="15" x14ac:dyDescent="0.2">
      <c r="B252" s="282"/>
    </row>
    <row r="253" spans="2:2" ht="15" x14ac:dyDescent="0.2">
      <c r="B253" s="282"/>
    </row>
    <row r="254" spans="2:2" ht="15" x14ac:dyDescent="0.2">
      <c r="B254" s="282"/>
    </row>
    <row r="255" spans="2:2" ht="15" x14ac:dyDescent="0.2">
      <c r="B255" s="282"/>
    </row>
    <row r="256" spans="2:2" ht="15" x14ac:dyDescent="0.2">
      <c r="B256" s="282"/>
    </row>
    <row r="257" spans="2:2" ht="15" x14ac:dyDescent="0.2">
      <c r="B257" s="282"/>
    </row>
    <row r="258" spans="2:2" ht="15" x14ac:dyDescent="0.2">
      <c r="B258" s="282"/>
    </row>
    <row r="259" spans="2:2" ht="15" x14ac:dyDescent="0.2">
      <c r="B259" s="282"/>
    </row>
    <row r="260" spans="2:2" ht="15" x14ac:dyDescent="0.2">
      <c r="B260" s="282"/>
    </row>
    <row r="261" spans="2:2" ht="15" x14ac:dyDescent="0.2">
      <c r="B261" s="282"/>
    </row>
    <row r="262" spans="2:2" ht="15" x14ac:dyDescent="0.2">
      <c r="B262" s="282"/>
    </row>
    <row r="263" spans="2:2" ht="15" x14ac:dyDescent="0.2">
      <c r="B263" s="282"/>
    </row>
    <row r="264" spans="2:2" ht="15" x14ac:dyDescent="0.2">
      <c r="B264" s="282"/>
    </row>
    <row r="265" spans="2:2" ht="15" x14ac:dyDescent="0.2">
      <c r="B265" s="282"/>
    </row>
    <row r="266" spans="2:2" ht="15" x14ac:dyDescent="0.2">
      <c r="B266" s="282"/>
    </row>
    <row r="267" spans="2:2" ht="15" x14ac:dyDescent="0.2">
      <c r="B267" s="282"/>
    </row>
    <row r="268" spans="2:2" ht="15" x14ac:dyDescent="0.2">
      <c r="B268" s="282"/>
    </row>
    <row r="269" spans="2:2" ht="15" x14ac:dyDescent="0.2">
      <c r="B269" s="282"/>
    </row>
    <row r="270" spans="2:2" ht="15" x14ac:dyDescent="0.2">
      <c r="B270" s="282"/>
    </row>
    <row r="271" spans="2:2" ht="15" x14ac:dyDescent="0.2">
      <c r="B271" s="282"/>
    </row>
    <row r="272" spans="2:2" ht="15" x14ac:dyDescent="0.2">
      <c r="B272" s="282"/>
    </row>
    <row r="273" spans="2:2" ht="15" x14ac:dyDescent="0.2">
      <c r="B273" s="282"/>
    </row>
    <row r="274" spans="2:2" ht="15" x14ac:dyDescent="0.2">
      <c r="B274" s="282"/>
    </row>
    <row r="275" spans="2:2" ht="15" x14ac:dyDescent="0.2">
      <c r="B275" s="282"/>
    </row>
    <row r="276" spans="2:2" ht="15" x14ac:dyDescent="0.2">
      <c r="B276" s="282"/>
    </row>
    <row r="277" spans="2:2" ht="15" x14ac:dyDescent="0.2">
      <c r="B277" s="282"/>
    </row>
    <row r="278" spans="2:2" ht="15" x14ac:dyDescent="0.2">
      <c r="B278" s="282"/>
    </row>
    <row r="279" spans="2:2" ht="15" x14ac:dyDescent="0.2">
      <c r="B279" s="282"/>
    </row>
    <row r="280" spans="2:2" ht="15" x14ac:dyDescent="0.2">
      <c r="B280" s="282"/>
    </row>
    <row r="281" spans="2:2" ht="15" x14ac:dyDescent="0.2">
      <c r="B281" s="282"/>
    </row>
    <row r="282" spans="2:2" ht="15" x14ac:dyDescent="0.2">
      <c r="B282" s="282"/>
    </row>
    <row r="283" spans="2:2" ht="15" x14ac:dyDescent="0.2">
      <c r="B283" s="282"/>
    </row>
    <row r="284" spans="2:2" ht="15" x14ac:dyDescent="0.2">
      <c r="B284" s="282"/>
    </row>
    <row r="285" spans="2:2" ht="15" x14ac:dyDescent="0.2">
      <c r="B285" s="282"/>
    </row>
    <row r="286" spans="2:2" ht="15" x14ac:dyDescent="0.2">
      <c r="B286" s="282"/>
    </row>
    <row r="287" spans="2:2" ht="15" x14ac:dyDescent="0.2">
      <c r="B287" s="282"/>
    </row>
    <row r="288" spans="2:2" ht="15" x14ac:dyDescent="0.2">
      <c r="B288" s="282"/>
    </row>
    <row r="289" spans="2:2" ht="15" x14ac:dyDescent="0.2">
      <c r="B289" s="282"/>
    </row>
    <row r="290" spans="2:2" ht="15" x14ac:dyDescent="0.2">
      <c r="B290" s="282"/>
    </row>
    <row r="291" spans="2:2" ht="15" x14ac:dyDescent="0.2">
      <c r="B291" s="282"/>
    </row>
    <row r="292" spans="2:2" ht="15" x14ac:dyDescent="0.2">
      <c r="B292" s="282"/>
    </row>
    <row r="293" spans="2:2" ht="15" x14ac:dyDescent="0.2">
      <c r="B293" s="282"/>
    </row>
    <row r="294" spans="2:2" ht="15" x14ac:dyDescent="0.2">
      <c r="B294" s="282"/>
    </row>
    <row r="295" spans="2:2" ht="15" x14ac:dyDescent="0.2">
      <c r="B295" s="282"/>
    </row>
    <row r="296" spans="2:2" ht="15" x14ac:dyDescent="0.2">
      <c r="B296" s="282"/>
    </row>
    <row r="297" spans="2:2" ht="15" x14ac:dyDescent="0.2">
      <c r="B297" s="282"/>
    </row>
    <row r="298" spans="2:2" ht="15" x14ac:dyDescent="0.2">
      <c r="B298" s="282"/>
    </row>
    <row r="299" spans="2:2" ht="15" x14ac:dyDescent="0.2">
      <c r="B299" s="282"/>
    </row>
    <row r="300" spans="2:2" ht="15" x14ac:dyDescent="0.2">
      <c r="B300" s="282"/>
    </row>
    <row r="301" spans="2:2" ht="15" x14ac:dyDescent="0.2">
      <c r="B301" s="282"/>
    </row>
    <row r="302" spans="2:2" ht="15" x14ac:dyDescent="0.2">
      <c r="B302" s="282"/>
    </row>
    <row r="303" spans="2:2" ht="15" x14ac:dyDescent="0.2">
      <c r="B303" s="282"/>
    </row>
    <row r="304" spans="2:2" ht="15" x14ac:dyDescent="0.2">
      <c r="B304" s="282"/>
    </row>
    <row r="305" spans="2:2" ht="15" x14ac:dyDescent="0.2">
      <c r="B305" s="282"/>
    </row>
  </sheetData>
  <mergeCells count="3">
    <mergeCell ref="B34:E34"/>
    <mergeCell ref="A10:A11"/>
    <mergeCell ref="A6:A9"/>
  </mergeCells>
  <phoneticPr fontId="0" type="noConversion"/>
  <printOptions horizontalCentered="1"/>
  <pageMargins left="0.19685039370078741" right="0.78740157480314965" top="1.1811023622047245" bottom="0.19685039370078741" header="0.51181102362204722" footer="0.51181102362204722"/>
  <pageSetup paperSize="9" orientation="portrait" horizontalDpi="4294967292" r:id="rId1"/>
  <headerFooter alignWithMargins="0">
    <oddFooter xml:space="preserve">&amp;C&amp;"Arial,Bold"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68"/>
  <sheetViews>
    <sheetView rightToLeft="1" topLeftCell="A13" workbookViewId="0">
      <selection activeCell="C21" sqref="C21:E26"/>
    </sheetView>
  </sheetViews>
  <sheetFormatPr baseColWidth="10" defaultRowHeight="12.75" x14ac:dyDescent="0.2"/>
  <cols>
    <col min="1" max="1" width="15.42578125" customWidth="1"/>
    <col min="2" max="2" width="29" customWidth="1"/>
    <col min="4" max="4" width="17" customWidth="1"/>
    <col min="5" max="5" width="15.140625" customWidth="1"/>
  </cols>
  <sheetData>
    <row r="1" spans="1:7" ht="22.5" x14ac:dyDescent="0.3">
      <c r="A1" s="75" t="s">
        <v>0</v>
      </c>
      <c r="B1" s="1"/>
      <c r="C1" s="1"/>
      <c r="D1" s="1"/>
      <c r="E1" s="1"/>
    </row>
    <row r="2" spans="1:7" ht="22.5" x14ac:dyDescent="0.3">
      <c r="A2" s="75" t="s">
        <v>131</v>
      </c>
      <c r="B2" s="25"/>
      <c r="C2" s="1"/>
      <c r="D2" s="1"/>
      <c r="E2" s="1"/>
    </row>
    <row r="3" spans="1:7" ht="16.5" thickBot="1" x14ac:dyDescent="0.3">
      <c r="A3" s="2"/>
      <c r="B3" s="2"/>
      <c r="C3" s="2"/>
      <c r="D3" s="2"/>
      <c r="E3" s="2"/>
    </row>
    <row r="4" spans="1:7" ht="39.950000000000003" customHeight="1" thickTop="1" thickBot="1" x14ac:dyDescent="0.25">
      <c r="A4" s="26" t="s">
        <v>1</v>
      </c>
      <c r="B4" s="27" t="s">
        <v>2</v>
      </c>
      <c r="C4" s="27"/>
      <c r="D4" s="28"/>
      <c r="E4" s="29" t="s">
        <v>3</v>
      </c>
    </row>
    <row r="5" spans="1:7" ht="30" customHeight="1" thickBot="1" x14ac:dyDescent="0.25">
      <c r="A5" s="3"/>
      <c r="B5" s="31" t="s">
        <v>4</v>
      </c>
      <c r="C5" s="31" t="s">
        <v>5</v>
      </c>
      <c r="D5" s="31" t="s">
        <v>6</v>
      </c>
      <c r="E5" s="30" t="s">
        <v>7</v>
      </c>
    </row>
    <row r="6" spans="1:7" ht="20.100000000000001" customHeight="1" thickTop="1" x14ac:dyDescent="0.2">
      <c r="A6" s="32"/>
      <c r="B6" s="92" t="s">
        <v>8</v>
      </c>
      <c r="C6" s="5">
        <v>174</v>
      </c>
      <c r="D6" s="5">
        <v>0</v>
      </c>
      <c r="E6" s="6">
        <v>696</v>
      </c>
      <c r="G6" s="70"/>
    </row>
    <row r="7" spans="1:7" ht="20.100000000000001" customHeight="1" x14ac:dyDescent="0.2">
      <c r="A7" s="32" t="s">
        <v>45</v>
      </c>
      <c r="B7" s="95" t="s">
        <v>9</v>
      </c>
      <c r="C7" s="7">
        <v>244</v>
      </c>
      <c r="D7" s="7">
        <v>0</v>
      </c>
      <c r="E7" s="8">
        <v>488</v>
      </c>
      <c r="G7" s="70"/>
    </row>
    <row r="8" spans="1:7" ht="20.100000000000001" customHeight="1" x14ac:dyDescent="0.2">
      <c r="A8" s="32"/>
      <c r="B8" s="114" t="s">
        <v>11</v>
      </c>
      <c r="C8" s="7">
        <v>39</v>
      </c>
      <c r="D8" s="7">
        <v>0</v>
      </c>
      <c r="E8" s="8">
        <v>507</v>
      </c>
      <c r="G8" s="70"/>
    </row>
    <row r="9" spans="1:7" ht="20.100000000000001" customHeight="1" thickBot="1" x14ac:dyDescent="0.65">
      <c r="A9" s="32"/>
      <c r="B9" s="96" t="s">
        <v>145</v>
      </c>
      <c r="C9" s="7">
        <v>24</v>
      </c>
      <c r="D9" s="7">
        <v>0</v>
      </c>
      <c r="E9" s="8">
        <v>360</v>
      </c>
      <c r="G9" s="70"/>
    </row>
    <row r="10" spans="1:7" ht="20.100000000000001" customHeight="1" x14ac:dyDescent="0.2">
      <c r="A10" s="32"/>
      <c r="B10" s="92" t="s">
        <v>46</v>
      </c>
      <c r="C10" s="23">
        <v>5</v>
      </c>
      <c r="D10" s="23">
        <v>0</v>
      </c>
      <c r="E10" s="24">
        <v>60</v>
      </c>
      <c r="G10" s="70"/>
    </row>
    <row r="11" spans="1:7" ht="20.100000000000001" customHeight="1" thickBot="1" x14ac:dyDescent="0.65">
      <c r="A11" s="33"/>
      <c r="B11" s="97" t="s">
        <v>117</v>
      </c>
      <c r="C11" s="9">
        <v>8</v>
      </c>
      <c r="D11" s="9">
        <v>0</v>
      </c>
      <c r="E11" s="10">
        <v>64</v>
      </c>
      <c r="G11" s="70"/>
    </row>
    <row r="12" spans="1:7" ht="20.100000000000001" customHeight="1" x14ac:dyDescent="0.2">
      <c r="A12" s="32"/>
      <c r="B12" s="92" t="s">
        <v>8</v>
      </c>
      <c r="C12" s="11">
        <v>280</v>
      </c>
      <c r="D12" s="11">
        <v>0</v>
      </c>
      <c r="E12" s="12">
        <v>1120</v>
      </c>
      <c r="G12" s="70"/>
    </row>
    <row r="13" spans="1:7" ht="20.100000000000001" customHeight="1" x14ac:dyDescent="0.2">
      <c r="A13" s="32" t="s">
        <v>47</v>
      </c>
      <c r="B13" s="95" t="s">
        <v>9</v>
      </c>
      <c r="C13" s="7">
        <v>429</v>
      </c>
      <c r="D13" s="7">
        <v>0</v>
      </c>
      <c r="E13" s="8">
        <v>858</v>
      </c>
      <c r="G13" s="70"/>
    </row>
    <row r="14" spans="1:7" ht="20.100000000000001" customHeight="1" thickBot="1" x14ac:dyDescent="0.65">
      <c r="A14" s="32"/>
      <c r="B14" s="96" t="s">
        <v>145</v>
      </c>
      <c r="C14" s="7">
        <v>58</v>
      </c>
      <c r="D14" s="7">
        <v>0</v>
      </c>
      <c r="E14" s="8">
        <v>870</v>
      </c>
      <c r="G14" s="70"/>
    </row>
    <row r="15" spans="1:7" ht="20.100000000000001" customHeight="1" thickBot="1" x14ac:dyDescent="0.25">
      <c r="A15" s="32"/>
      <c r="B15" s="151" t="s">
        <v>11</v>
      </c>
      <c r="C15" s="7">
        <v>45</v>
      </c>
      <c r="D15" s="7">
        <v>0</v>
      </c>
      <c r="E15" s="8">
        <v>585</v>
      </c>
      <c r="G15" s="70"/>
    </row>
    <row r="16" spans="1:7" ht="20.100000000000001" customHeight="1" thickTop="1" thickBot="1" x14ac:dyDescent="0.65">
      <c r="A16" s="32"/>
      <c r="B16" s="97" t="s">
        <v>117</v>
      </c>
      <c r="C16" s="152">
        <v>5</v>
      </c>
      <c r="D16" s="152">
        <v>0</v>
      </c>
      <c r="E16" s="153">
        <v>55</v>
      </c>
      <c r="G16" s="70"/>
    </row>
    <row r="17" spans="1:7" ht="20.100000000000001" customHeight="1" x14ac:dyDescent="0.2">
      <c r="A17" s="67"/>
      <c r="B17" s="92" t="s">
        <v>8</v>
      </c>
      <c r="C17" s="5">
        <v>15</v>
      </c>
      <c r="D17" s="5">
        <v>0</v>
      </c>
      <c r="E17" s="6">
        <v>60</v>
      </c>
      <c r="G17" s="70"/>
    </row>
    <row r="18" spans="1:7" ht="20.100000000000001" customHeight="1" thickBot="1" x14ac:dyDescent="0.65">
      <c r="A18" s="33" t="s">
        <v>100</v>
      </c>
      <c r="B18" s="96" t="s">
        <v>9</v>
      </c>
      <c r="C18" s="9">
        <v>35</v>
      </c>
      <c r="D18" s="9">
        <v>0</v>
      </c>
      <c r="E18" s="9">
        <v>35</v>
      </c>
      <c r="G18" s="70"/>
    </row>
    <row r="19" spans="1:7" ht="20.100000000000001" customHeight="1" x14ac:dyDescent="0.2">
      <c r="A19" s="32" t="s">
        <v>87</v>
      </c>
      <c r="B19" s="92" t="s">
        <v>8</v>
      </c>
      <c r="C19" s="11">
        <v>84</v>
      </c>
      <c r="D19" s="11">
        <v>0</v>
      </c>
      <c r="E19" s="12">
        <v>252</v>
      </c>
      <c r="G19" s="70"/>
    </row>
    <row r="20" spans="1:7" ht="20.100000000000001" customHeight="1" thickBot="1" x14ac:dyDescent="0.25">
      <c r="A20" s="32"/>
      <c r="B20" s="125" t="s">
        <v>9</v>
      </c>
      <c r="C20" s="152">
        <v>115</v>
      </c>
      <c r="D20" s="152">
        <v>0</v>
      </c>
      <c r="E20" s="153">
        <v>230</v>
      </c>
      <c r="G20" s="70"/>
    </row>
    <row r="21" spans="1:7" ht="20.100000000000001" customHeight="1" x14ac:dyDescent="0.2">
      <c r="A21" s="34"/>
      <c r="B21" s="92" t="s">
        <v>8</v>
      </c>
      <c r="C21" s="13">
        <f>C19+C12+C6+C17</f>
        <v>553</v>
      </c>
      <c r="D21" s="13">
        <f>D19+D12+D6</f>
        <v>0</v>
      </c>
      <c r="E21" s="14">
        <f>E19+E12+E6+E17</f>
        <v>2128</v>
      </c>
    </row>
    <row r="22" spans="1:7" ht="20.100000000000001" customHeight="1" x14ac:dyDescent="0.2">
      <c r="A22" s="34"/>
      <c r="B22" s="95" t="s">
        <v>9</v>
      </c>
      <c r="C22" s="15">
        <f>C20+C13+C7+C18</f>
        <v>823</v>
      </c>
      <c r="D22" s="15">
        <f>D20+D13+D7</f>
        <v>0</v>
      </c>
      <c r="E22" s="16">
        <f>E20+E13+E7+E18</f>
        <v>1611</v>
      </c>
    </row>
    <row r="23" spans="1:7" ht="20.100000000000001" customHeight="1" x14ac:dyDescent="0.2">
      <c r="A23" s="34" t="s">
        <v>19</v>
      </c>
      <c r="B23" s="114" t="s">
        <v>110</v>
      </c>
      <c r="C23" s="15">
        <f>C8+C15</f>
        <v>84</v>
      </c>
      <c r="D23" s="15">
        <v>0</v>
      </c>
      <c r="E23" s="16">
        <f>E15+E8</f>
        <v>1092</v>
      </c>
    </row>
    <row r="24" spans="1:7" ht="20.100000000000001" customHeight="1" thickBot="1" x14ac:dyDescent="0.65">
      <c r="A24" s="34"/>
      <c r="B24" s="96" t="s">
        <v>145</v>
      </c>
      <c r="C24" s="15">
        <f>C14+C9</f>
        <v>82</v>
      </c>
      <c r="D24" s="15">
        <v>0</v>
      </c>
      <c r="E24" s="16">
        <f>E14+E9</f>
        <v>1230</v>
      </c>
    </row>
    <row r="25" spans="1:7" ht="20.100000000000001" customHeight="1" x14ac:dyDescent="0.2">
      <c r="A25" s="34"/>
      <c r="B25" s="145" t="s">
        <v>46</v>
      </c>
      <c r="C25" s="146">
        <f>C10</f>
        <v>5</v>
      </c>
      <c r="D25" s="146">
        <f t="shared" ref="D25" si="0">D15+D10</f>
        <v>0</v>
      </c>
      <c r="E25" s="16">
        <f>E10</f>
        <v>60</v>
      </c>
    </row>
    <row r="26" spans="1:7" ht="20.100000000000001" customHeight="1" thickBot="1" x14ac:dyDescent="0.65">
      <c r="A26" s="49"/>
      <c r="B26" s="97" t="s">
        <v>117</v>
      </c>
      <c r="C26" s="17">
        <f>C16+C11</f>
        <v>13</v>
      </c>
      <c r="D26" s="17">
        <v>0</v>
      </c>
      <c r="E26" s="16">
        <f>E11+E16</f>
        <v>119</v>
      </c>
    </row>
    <row r="27" spans="1:7" ht="20.100000000000001" customHeight="1" thickBot="1" x14ac:dyDescent="0.25">
      <c r="A27" s="35" t="s">
        <v>20</v>
      </c>
      <c r="B27" s="47"/>
      <c r="C27" s="44">
        <f>SUM(C21:C26)</f>
        <v>1560</v>
      </c>
      <c r="D27" s="18"/>
      <c r="E27" s="19">
        <f>E21+E22+E23+E24+E25+E26</f>
        <v>6240</v>
      </c>
    </row>
    <row r="28" spans="1:7" ht="16.5" customHeight="1" thickTop="1" x14ac:dyDescent="0.2">
      <c r="A28" s="46"/>
      <c r="B28" s="320"/>
      <c r="C28" s="320"/>
      <c r="D28" s="320"/>
      <c r="E28" s="320"/>
    </row>
    <row r="29" spans="1:7" ht="15.75" x14ac:dyDescent="0.25">
      <c r="A29" s="46"/>
      <c r="B29" s="66"/>
      <c r="C29" s="2"/>
      <c r="D29" s="2"/>
      <c r="E29" s="2"/>
    </row>
    <row r="30" spans="1:7" ht="15.75" x14ac:dyDescent="0.25">
      <c r="A30" s="20"/>
      <c r="B30" s="89"/>
      <c r="C30" s="2"/>
      <c r="D30" s="2"/>
      <c r="E30" s="2"/>
    </row>
    <row r="31" spans="1:7" ht="15.75" x14ac:dyDescent="0.25">
      <c r="A31" s="20"/>
      <c r="B31" s="89"/>
      <c r="C31" s="2"/>
      <c r="D31" s="2"/>
      <c r="E31" s="2"/>
    </row>
    <row r="32" spans="1:7" x14ac:dyDescent="0.2">
      <c r="B32" s="90"/>
    </row>
    <row r="33" spans="2:2" x14ac:dyDescent="0.2">
      <c r="B33" s="90"/>
    </row>
    <row r="34" spans="2:2" x14ac:dyDescent="0.2">
      <c r="B34" s="90"/>
    </row>
    <row r="35" spans="2:2" x14ac:dyDescent="0.2">
      <c r="B35" s="90"/>
    </row>
    <row r="36" spans="2:2" x14ac:dyDescent="0.2">
      <c r="B36" s="90"/>
    </row>
    <row r="37" spans="2:2" x14ac:dyDescent="0.2">
      <c r="B37" s="90"/>
    </row>
    <row r="38" spans="2:2" x14ac:dyDescent="0.2">
      <c r="B38" s="90"/>
    </row>
    <row r="39" spans="2:2" x14ac:dyDescent="0.2">
      <c r="B39" s="90"/>
    </row>
    <row r="40" spans="2:2" x14ac:dyDescent="0.2">
      <c r="B40" s="90"/>
    </row>
    <row r="41" spans="2:2" x14ac:dyDescent="0.2">
      <c r="B41" s="90"/>
    </row>
    <row r="42" spans="2:2" x14ac:dyDescent="0.2">
      <c r="B42" s="90"/>
    </row>
    <row r="43" spans="2:2" x14ac:dyDescent="0.2">
      <c r="B43" s="90"/>
    </row>
    <row r="44" spans="2:2" x14ac:dyDescent="0.2">
      <c r="B44" s="90"/>
    </row>
    <row r="45" spans="2:2" x14ac:dyDescent="0.2">
      <c r="B45" s="90"/>
    </row>
    <row r="46" spans="2:2" x14ac:dyDescent="0.2">
      <c r="B46" s="90"/>
    </row>
    <row r="47" spans="2:2" x14ac:dyDescent="0.2">
      <c r="B47" s="90"/>
    </row>
    <row r="48" spans="2:2" x14ac:dyDescent="0.2">
      <c r="B48" s="90"/>
    </row>
    <row r="49" spans="2:2" x14ac:dyDescent="0.2">
      <c r="B49" s="90"/>
    </row>
    <row r="50" spans="2:2" x14ac:dyDescent="0.2">
      <c r="B50" s="90"/>
    </row>
    <row r="51" spans="2:2" x14ac:dyDescent="0.2">
      <c r="B51" s="90"/>
    </row>
    <row r="52" spans="2:2" x14ac:dyDescent="0.2">
      <c r="B52" s="90"/>
    </row>
    <row r="53" spans="2:2" x14ac:dyDescent="0.2">
      <c r="B53" s="90"/>
    </row>
    <row r="54" spans="2:2" x14ac:dyDescent="0.2">
      <c r="B54" s="90"/>
    </row>
    <row r="55" spans="2:2" x14ac:dyDescent="0.2">
      <c r="B55" s="90"/>
    </row>
    <row r="56" spans="2:2" x14ac:dyDescent="0.2">
      <c r="B56" s="90"/>
    </row>
    <row r="57" spans="2:2" x14ac:dyDescent="0.2">
      <c r="B57" s="90"/>
    </row>
    <row r="58" spans="2:2" x14ac:dyDescent="0.2">
      <c r="B58" s="90"/>
    </row>
    <row r="59" spans="2:2" x14ac:dyDescent="0.2">
      <c r="B59" s="90"/>
    </row>
    <row r="60" spans="2:2" x14ac:dyDescent="0.2">
      <c r="B60" s="90"/>
    </row>
    <row r="61" spans="2:2" x14ac:dyDescent="0.2">
      <c r="B61" s="90"/>
    </row>
    <row r="62" spans="2:2" x14ac:dyDescent="0.2">
      <c r="B62" s="90"/>
    </row>
    <row r="63" spans="2:2" x14ac:dyDescent="0.2">
      <c r="B63" s="90"/>
    </row>
    <row r="64" spans="2:2" x14ac:dyDescent="0.2">
      <c r="B64" s="90"/>
    </row>
    <row r="65" spans="2:2" x14ac:dyDescent="0.2">
      <c r="B65" s="90"/>
    </row>
    <row r="66" spans="2:2" x14ac:dyDescent="0.2">
      <c r="B66" s="90"/>
    </row>
    <row r="67" spans="2:2" x14ac:dyDescent="0.2">
      <c r="B67" s="90"/>
    </row>
    <row r="68" spans="2:2" x14ac:dyDescent="0.2">
      <c r="B68" s="90"/>
    </row>
  </sheetData>
  <mergeCells count="1">
    <mergeCell ref="B28:E28"/>
  </mergeCells>
  <phoneticPr fontId="0" type="noConversion"/>
  <printOptions horizontalCentered="1" verticalCentered="1"/>
  <pageMargins left="0.19685039370078741" right="0.78740157480314965" top="0.78740157480314965" bottom="0.19685039370078741" header="0.51181102362204722" footer="0.51181102362204722"/>
  <pageSetup paperSize="9" orientation="portrait" horizontalDpi="4294967292" r:id="rId1"/>
  <headerFooter alignWithMargins="0">
    <oddFooter xml:space="preserve">&amp;C&amp;"Arial,Bold"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9</vt:i4>
      </vt:variant>
    </vt:vector>
  </HeadingPairs>
  <TitlesOfParts>
    <vt:vector size="22" baseType="lpstr">
      <vt:lpstr>FLO-PO jen2017</vt:lpstr>
      <vt:lpstr>FLO-POP-BI2017</vt:lpstr>
      <vt:lpstr>FLO-POP-ARI2017</vt:lpstr>
      <vt:lpstr>FLO-POP-TUN 17</vt:lpstr>
      <vt:lpstr>ben arous</vt:lpstr>
      <vt:lpstr>FLO-POP-NA17</vt:lpstr>
      <vt:lpstr>FLO-POP-SO17</vt:lpstr>
      <vt:lpstr>FLO-POPMO2017</vt:lpstr>
      <vt:lpstr>FLO-POP-MAH017</vt:lpstr>
      <vt:lpstr>FLO-POP-SFA2017</vt:lpstr>
      <vt:lpstr>FLO-POP-GAB017</vt:lpstr>
      <vt:lpstr>FLO-POP-MED2017</vt:lpstr>
      <vt:lpstr>ETAT DE FLOTILLE17</vt:lpstr>
      <vt:lpstr>'ETAT DE FLOTILLE17'!Zone_d_impression</vt:lpstr>
      <vt:lpstr>'FLO-PO jen2017'!Zone_d_impression</vt:lpstr>
      <vt:lpstr>'FLO-POP-ARI2017'!Zone_d_impression</vt:lpstr>
      <vt:lpstr>'FLO-POP-BI2017'!Zone_d_impression</vt:lpstr>
      <vt:lpstr>'FLO-POP-MAH017'!Zone_d_impression</vt:lpstr>
      <vt:lpstr>'FLO-POPMO2017'!Zone_d_impression</vt:lpstr>
      <vt:lpstr>'FLO-POP-NA17'!Zone_d_impression</vt:lpstr>
      <vt:lpstr>'FLO-POP-SFA2017'!Zone_d_impression</vt:lpstr>
      <vt:lpstr>'FLO-POP-TUN 17'!Zone_d_impression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KHIARI SALAH</dc:creator>
  <cp:lastModifiedBy>Nabila</cp:lastModifiedBy>
  <cp:lastPrinted>2016-09-22T13:01:09Z</cp:lastPrinted>
  <dcterms:created xsi:type="dcterms:W3CDTF">2000-06-24T07:22:22Z</dcterms:created>
  <dcterms:modified xsi:type="dcterms:W3CDTF">2018-10-09T10:53:45Z</dcterms:modified>
</cp:coreProperties>
</file>